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f3b9b0c9cdb0fca/Documents/Builderforecast/"/>
    </mc:Choice>
  </mc:AlternateContent>
  <xr:revisionPtr revIDLastSave="2" documentId="11_D2C944D79C9E27B2995825F89D9F3DFDF15965DC" xr6:coauthVersionLast="47" xr6:coauthVersionMax="47" xr10:uidLastSave="{9BFBA85B-01D4-4349-A301-38F24AB8E926}"/>
  <bookViews>
    <workbookView xWindow="-28920" yWindow="-120" windowWidth="29040" windowHeight="15720" activeTab="2" xr2:uid="{00000000-000D-0000-FFFF-FFFF00000000}"/>
  </bookViews>
  <sheets>
    <sheet name="Start Here" sheetId="1" r:id="rId1"/>
    <sheet name="Lists" sheetId="2" state="hidden" r:id="rId2"/>
    <sheet name="Dashboard" sheetId="3" r:id="rId3"/>
    <sheet name="Selections Schedule" sheetId="4" r:id="rId4"/>
    <sheet name="Supplier Contact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0" i="4" l="1"/>
  <c r="J100" i="4"/>
  <c r="P99" i="4"/>
  <c r="J99" i="4"/>
  <c r="P98" i="4"/>
  <c r="J98" i="4"/>
  <c r="P97" i="4"/>
  <c r="J97" i="4"/>
  <c r="P96" i="4"/>
  <c r="J96" i="4"/>
  <c r="P95" i="4"/>
  <c r="J95" i="4"/>
  <c r="P94" i="4"/>
  <c r="J94" i="4"/>
  <c r="P93" i="4"/>
  <c r="J93" i="4"/>
  <c r="P92" i="4"/>
  <c r="J92" i="4"/>
  <c r="P91" i="4"/>
  <c r="J91" i="4"/>
  <c r="P90" i="4"/>
  <c r="J90" i="4"/>
  <c r="P89" i="4"/>
  <c r="J89" i="4"/>
  <c r="P88" i="4"/>
  <c r="J88" i="4"/>
  <c r="P87" i="4"/>
  <c r="J87" i="4"/>
  <c r="P86" i="4"/>
  <c r="J86" i="4"/>
  <c r="P85" i="4"/>
  <c r="J85" i="4"/>
  <c r="P84" i="4"/>
  <c r="J84" i="4"/>
  <c r="P83" i="4"/>
  <c r="J83" i="4"/>
  <c r="P82" i="4"/>
  <c r="J82" i="4"/>
  <c r="P81" i="4"/>
  <c r="J81" i="4"/>
  <c r="P80" i="4"/>
  <c r="J80" i="4"/>
  <c r="P79" i="4"/>
  <c r="J79" i="4"/>
  <c r="P78" i="4"/>
  <c r="J78" i="4"/>
  <c r="P77" i="4"/>
  <c r="J77" i="4"/>
  <c r="P76" i="4"/>
  <c r="J76" i="4"/>
  <c r="P75" i="4"/>
  <c r="J75" i="4"/>
  <c r="P74" i="4"/>
  <c r="J74" i="4"/>
  <c r="P73" i="4"/>
  <c r="J73" i="4"/>
  <c r="P72" i="4"/>
  <c r="J72" i="4"/>
  <c r="P71" i="4"/>
  <c r="J71" i="4"/>
  <c r="P70" i="4"/>
  <c r="J70" i="4"/>
  <c r="P69" i="4"/>
  <c r="J69" i="4"/>
  <c r="P68" i="4"/>
  <c r="J68" i="4"/>
  <c r="P67" i="4"/>
  <c r="J67" i="4"/>
  <c r="P66" i="4"/>
  <c r="J66" i="4"/>
  <c r="P65" i="4"/>
  <c r="J65" i="4"/>
  <c r="P64" i="4"/>
  <c r="J64" i="4"/>
  <c r="P63" i="4"/>
  <c r="J63" i="4"/>
  <c r="P62" i="4"/>
  <c r="J62" i="4"/>
  <c r="P61" i="4"/>
  <c r="J61" i="4"/>
  <c r="P60" i="4"/>
  <c r="J60" i="4"/>
  <c r="P59" i="4"/>
  <c r="J59" i="4"/>
  <c r="P58" i="4"/>
  <c r="J58" i="4"/>
  <c r="P57" i="4"/>
  <c r="J57" i="4"/>
  <c r="P56" i="4"/>
  <c r="J56" i="4"/>
  <c r="P55" i="4"/>
  <c r="J55" i="4"/>
  <c r="P54" i="4"/>
  <c r="J54" i="4"/>
  <c r="P53" i="4"/>
  <c r="J53" i="4"/>
  <c r="P52" i="4"/>
  <c r="J52" i="4"/>
  <c r="P51" i="4"/>
  <c r="J51" i="4"/>
  <c r="P50" i="4"/>
  <c r="J50" i="4"/>
  <c r="P49" i="4"/>
  <c r="J49" i="4"/>
  <c r="P48" i="4"/>
  <c r="J48" i="4"/>
  <c r="P47" i="4"/>
  <c r="J47" i="4"/>
  <c r="P46" i="4"/>
  <c r="J46" i="4"/>
  <c r="P45" i="4"/>
  <c r="J45" i="4"/>
  <c r="P44" i="4"/>
  <c r="J44" i="4"/>
  <c r="P43" i="4"/>
  <c r="J43" i="4"/>
  <c r="P42" i="4"/>
  <c r="J42" i="4"/>
  <c r="P41" i="4"/>
  <c r="J41" i="4"/>
  <c r="P40" i="4"/>
  <c r="J40" i="4"/>
  <c r="P39" i="4"/>
  <c r="J39" i="4"/>
  <c r="P38" i="4"/>
  <c r="J38" i="4"/>
  <c r="P37" i="4"/>
  <c r="J37" i="4"/>
  <c r="P36" i="4"/>
  <c r="J36" i="4"/>
  <c r="P35" i="4"/>
  <c r="J35" i="4"/>
  <c r="P34" i="4"/>
  <c r="J34" i="4"/>
  <c r="P33" i="4"/>
  <c r="J33" i="4"/>
  <c r="P32" i="4"/>
  <c r="J32" i="4"/>
  <c r="P31" i="4"/>
  <c r="J31" i="4"/>
  <c r="P30" i="4"/>
  <c r="J30" i="4"/>
  <c r="P29" i="4"/>
  <c r="J29" i="4"/>
  <c r="P28" i="4"/>
  <c r="J28" i="4"/>
  <c r="P27" i="4"/>
  <c r="J27" i="4"/>
  <c r="P26" i="4"/>
  <c r="J26" i="4"/>
  <c r="P25" i="4"/>
  <c r="J25" i="4"/>
  <c r="P24" i="4"/>
  <c r="J24" i="4"/>
  <c r="P23" i="4"/>
  <c r="J23" i="4"/>
  <c r="P22" i="4"/>
  <c r="J22" i="4"/>
  <c r="P21" i="4"/>
  <c r="J21" i="4"/>
  <c r="P20" i="4"/>
  <c r="J20" i="4"/>
  <c r="P19" i="4"/>
  <c r="J19" i="4"/>
  <c r="P18" i="4"/>
  <c r="J18" i="4"/>
  <c r="P17" i="4"/>
  <c r="J17" i="4"/>
  <c r="P16" i="4"/>
  <c r="J16" i="4"/>
  <c r="P15" i="4"/>
  <c r="J15" i="4"/>
  <c r="P14" i="4"/>
  <c r="J14" i="4"/>
  <c r="P13" i="4"/>
  <c r="J13" i="4"/>
  <c r="P12" i="4"/>
  <c r="J12" i="4"/>
  <c r="P11" i="4"/>
  <c r="J11" i="4"/>
  <c r="B15" i="3" s="1"/>
  <c r="P10" i="4"/>
  <c r="J10" i="4"/>
  <c r="P9" i="4"/>
  <c r="J9" i="4"/>
  <c r="E17" i="3"/>
  <c r="E16" i="3"/>
  <c r="E15" i="3"/>
  <c r="E14" i="3"/>
  <c r="B14" i="3"/>
  <c r="E13" i="3"/>
  <c r="B13" i="3"/>
  <c r="E12" i="3"/>
  <c r="B12" i="3"/>
  <c r="E11" i="3"/>
  <c r="B10" i="3" s="1"/>
  <c r="B11" i="3"/>
</calcChain>
</file>

<file path=xl/sharedStrings.xml><?xml version="1.0" encoding="utf-8"?>
<sst xmlns="http://schemas.openxmlformats.org/spreadsheetml/2006/main" count="243" uniqueCount="182">
  <si>
    <t>Selections Schedule Template</t>
  </si>
  <si>
    <t>BuilderForecast template - sample residential data included</t>
  </si>
  <si>
    <t>Template purpose</t>
  </si>
  <si>
    <t>Manage client selections, allowances, approval status, ordering dates, delivery ETA and budget variance.</t>
  </si>
  <si>
    <t>Sample project</t>
  </si>
  <si>
    <t>Lot 14 Riverside Estate - New 4 Bedroom Residence</t>
  </si>
  <si>
    <t>Project address</t>
  </si>
  <si>
    <t>14 Rivergum Circuit, NSW</t>
  </si>
  <si>
    <t>Template pricing</t>
  </si>
  <si>
    <t>TBC - pricing to be set after review</t>
  </si>
  <si>
    <t>Best suited for</t>
  </si>
  <si>
    <t>Residential builders, owner-builders, project managers and small construction teams</t>
  </si>
  <si>
    <t>Positioning note</t>
  </si>
  <si>
    <t>BuilderForecast supports project budget control, variations, allowances, subcontractor costs, cost-to-complete and reporting. MeasureBuild is the separate estimating and drawing review service.</t>
  </si>
  <si>
    <t>Current BuilderForecast templates page</t>
  </si>
  <si>
    <t>https://builderforecast.online/templates</t>
  </si>
  <si>
    <t>BuilderForecast website</t>
  </si>
  <si>
    <t>https://builderforecast.online</t>
  </si>
  <si>
    <t>MeasureBuild website</t>
  </si>
  <si>
    <t>https://measurebuild.com.au/</t>
  </si>
  <si>
    <t>Workbook contents</t>
  </si>
  <si>
    <t>Dashboard</t>
  </si>
  <si>
    <t>Selections Schedule</t>
  </si>
  <si>
    <t>Supplier Contacts</t>
  </si>
  <si>
    <t>Lists</t>
  </si>
  <si>
    <t>How to use this template</t>
  </si>
  <si>
    <t>Update the project, contract allowance and status date on the Dashboard.</t>
  </si>
  <si>
    <t>Enter each required selection with allowance, actual price and decision deadline.</t>
  </si>
  <si>
    <t>Use status fields to track Required, Selected, Approved, Ordered and Delivered items.</t>
  </si>
  <si>
    <t>Monitor variance to allowance and overdue selections before they affect procurement or program.</t>
  </si>
  <si>
    <t>Approved actual costs can be reflected in BuilderForecast allowances and cost-to-complete.</t>
  </si>
  <si>
    <t>Dropdown Lists</t>
  </si>
  <si>
    <t>Editable lists used by dropdowns across this workbook.</t>
  </si>
  <si>
    <t>Status</t>
  </si>
  <si>
    <t>Ordered</t>
  </si>
  <si>
    <t>Owner</t>
  </si>
  <si>
    <t>Category</t>
  </si>
  <si>
    <t>Required</t>
  </si>
  <si>
    <t>No</t>
  </si>
  <si>
    <t>Client</t>
  </si>
  <si>
    <t>Appliances</t>
  </si>
  <si>
    <t>Selected</t>
  </si>
  <si>
    <t>Yes</t>
  </si>
  <si>
    <t>Builder</t>
  </si>
  <si>
    <t>Tapware</t>
  </si>
  <si>
    <t>Approved</t>
  </si>
  <si>
    <t>Partial</t>
  </si>
  <si>
    <t>PM</t>
  </si>
  <si>
    <t>Sanitaryware</t>
  </si>
  <si>
    <t>Interior Designer</t>
  </si>
  <si>
    <t>Tiles</t>
  </si>
  <si>
    <t>Delivered</t>
  </si>
  <si>
    <t>Supplier</t>
  </si>
  <si>
    <t>Flooring</t>
  </si>
  <si>
    <t>Installed</t>
  </si>
  <si>
    <t>Paint</t>
  </si>
  <si>
    <t>On Hold</t>
  </si>
  <si>
    <t>Cabinetry</t>
  </si>
  <si>
    <t>Lighting</t>
  </si>
  <si>
    <t>Hardware</t>
  </si>
  <si>
    <t>External Finishes</t>
  </si>
  <si>
    <t>Selections Dashboard</t>
  </si>
  <si>
    <t>Client selections, allowance variance and procurement risk snapshot.</t>
  </si>
  <si>
    <t>Project</t>
  </si>
  <si>
    <t>Status Date</t>
  </si>
  <si>
    <t>Address</t>
  </si>
  <si>
    <t>Selections Manager</t>
  </si>
  <si>
    <t>A. Project Manager</t>
  </si>
  <si>
    <t>Riverside Owners</t>
  </si>
  <si>
    <t>GST / Allowance Basis</t>
  </si>
  <si>
    <t>Inc GST</t>
  </si>
  <si>
    <t>Notes</t>
  </si>
  <si>
    <t>Use this with allowance tracking and cost-to-complete review.</t>
  </si>
  <si>
    <t>Next Client Meeting</t>
  </si>
  <si>
    <t>Total Selections</t>
  </si>
  <si>
    <t>Count</t>
  </si>
  <si>
    <t>Approved / Ordered</t>
  </si>
  <si>
    <t>Overdue Decisions</t>
  </si>
  <si>
    <t>Total Allowance</t>
  </si>
  <si>
    <t>Total Actual</t>
  </si>
  <si>
    <t>Variance to Allowance</t>
  </si>
  <si>
    <t>Track selections, approvals, orders, delivery and allowance variance.</t>
  </si>
  <si>
    <t>Selection ID</t>
  </si>
  <si>
    <t>Area / Room</t>
  </si>
  <si>
    <t>Item</t>
  </si>
  <si>
    <t>Product / Model</t>
  </si>
  <si>
    <t>Colour / Finish</t>
  </si>
  <si>
    <t>Allowance Inc GST</t>
  </si>
  <si>
    <t>Actual Inc GST</t>
  </si>
  <si>
    <t>Variance</t>
  </si>
  <si>
    <t>Required By</t>
  </si>
  <si>
    <t>Decision Status</t>
  </si>
  <si>
    <t>Ordered?</t>
  </si>
  <si>
    <t>Order Date</t>
  </si>
  <si>
    <t>Delivery ETA</t>
  </si>
  <si>
    <t>Lead Time Days</t>
  </si>
  <si>
    <t>Risk / Notes</t>
  </si>
  <si>
    <t>SEL-001</t>
  </si>
  <si>
    <t>Kitchen</t>
  </si>
  <si>
    <t>Oven and cooktop package</t>
  </si>
  <si>
    <t>Winning Appliances</t>
  </si>
  <si>
    <t>Bosch 600mm electric package</t>
  </si>
  <si>
    <t>Stainless steel</t>
  </si>
  <si>
    <t>Within lead time.</t>
  </si>
  <si>
    <t>SEL-002</t>
  </si>
  <si>
    <t>Kitchen cabinetry finish</t>
  </si>
  <si>
    <t>JoineryPro</t>
  </si>
  <si>
    <t>Polytec laminate doors</t>
  </si>
  <si>
    <t>Oyster Grey matt</t>
  </si>
  <si>
    <t>Confirm handle profile.</t>
  </si>
  <si>
    <t>SEL-003</t>
  </si>
  <si>
    <t>Bathrooms</t>
  </si>
  <si>
    <t>Main bathroom wall tile</t>
  </si>
  <si>
    <t>Tile Warehouse</t>
  </si>
  <si>
    <t>300x600 porcelain wall tile</t>
  </si>
  <si>
    <t>Warm white satin</t>
  </si>
  <si>
    <t>Approval needed this week.</t>
  </si>
  <si>
    <t>SEL-004</t>
  </si>
  <si>
    <t>Ensuite</t>
  </si>
  <si>
    <t>Tapware package</t>
  </si>
  <si>
    <t>Reece</t>
  </si>
  <si>
    <t>Milli Pure shower mixer and rail</t>
  </si>
  <si>
    <t>Brushed nickel</t>
  </si>
  <si>
    <t>Potential allowance overrun.</t>
  </si>
  <si>
    <t>SEL-005</t>
  </si>
  <si>
    <t>Whole house</t>
  </si>
  <si>
    <t>Engineered timber flooring</t>
  </si>
  <si>
    <t>Flooring Direct</t>
  </si>
  <si>
    <t>Oak engineered board</t>
  </si>
  <si>
    <t>Natural oak</t>
  </si>
  <si>
    <t>Lead time confirmed.</t>
  </si>
  <si>
    <t>SEL-006</t>
  </si>
  <si>
    <t>External</t>
  </si>
  <si>
    <t>External paint colours</t>
  </si>
  <si>
    <t>Dulux</t>
  </si>
  <si>
    <t>Weathershield system</t>
  </si>
  <si>
    <t>Monument / Surfmist</t>
  </si>
  <si>
    <t>Awaiting client sign-off.</t>
  </si>
  <si>
    <t>SEL-007</t>
  </si>
  <si>
    <t>Laundry</t>
  </si>
  <si>
    <t>Laundry trough and mixer</t>
  </si>
  <si>
    <t>Everhard 45L trough</t>
  </si>
  <si>
    <t>Chrome</t>
  </si>
  <si>
    <t>Under allowance.</t>
  </si>
  <si>
    <t>SEL-008</t>
  </si>
  <si>
    <t>Bedrooms</t>
  </si>
  <si>
    <t>Door furniture package</t>
  </si>
  <si>
    <t>Bunnings Trade</t>
  </si>
  <si>
    <t>Lockwood Velocity set</t>
  </si>
  <si>
    <t>Satin chrome</t>
  </si>
  <si>
    <t>Confirm privacy sets.</t>
  </si>
  <si>
    <t>Selection supplier contacts and ordering notes.</t>
  </si>
  <si>
    <t>Contact</t>
  </si>
  <si>
    <t>Phone</t>
  </si>
  <si>
    <t>Email</t>
  </si>
  <si>
    <t>Lead Time</t>
  </si>
  <si>
    <t>Account Ref</t>
  </si>
  <si>
    <t>Sarah Lee</t>
  </si>
  <si>
    <t>02 9000 1111</t>
  </si>
  <si>
    <t>sarah@example.com</t>
  </si>
  <si>
    <t>3-4 weeks</t>
  </si>
  <si>
    <t>TRADE-0041</t>
  </si>
  <si>
    <t>Confirm delivery booking 7 days prior.</t>
  </si>
  <si>
    <t>Tapware / Sanitaryware</t>
  </si>
  <si>
    <t>Trade Counter</t>
  </si>
  <si>
    <t>02 9000 2222</t>
  </si>
  <si>
    <t>trade@example.com</t>
  </si>
  <si>
    <t>2-5 weeks</t>
  </si>
  <si>
    <t>REECE-221</t>
  </si>
  <si>
    <t>Check brushed nickel stock.</t>
  </si>
  <si>
    <t>Marco Silva</t>
  </si>
  <si>
    <t>02 9000 3333</t>
  </si>
  <si>
    <t>marco@example.com</t>
  </si>
  <si>
    <t>4-6 weeks</t>
  </si>
  <si>
    <t>TILE-118</t>
  </si>
  <si>
    <t>Order attic stock with tile package.</t>
  </si>
  <si>
    <t>Amelia Tan</t>
  </si>
  <si>
    <t>02 9000 4444</t>
  </si>
  <si>
    <t>amelia@example.com</t>
  </si>
  <si>
    <t>5 weeks</t>
  </si>
  <si>
    <t>FLOOR-771</t>
  </si>
  <si>
    <t>Moisture reading required before install.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</si>
</sst>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$#,##0"/>
  </numFmts>
  <fonts count="7">
    <font>
      <sz val="11"/>
      <name val="Carlito"/>
    </font>
    <font>
      <b/>
      <sz val="16"/>
      <color rgb="FFFFFFFF"/>
      <name val="Carlito"/>
    </font>
    <font>
      <i/>
      <sz val="11"/>
      <color rgb="FF0F172A"/>
      <name val="Carlito"/>
    </font>
    <font>
      <b/>
      <sz val="11"/>
      <color rgb="FF0F172A"/>
      <name val="Carlito"/>
    </font>
    <font>
      <b/>
      <sz val="11"/>
      <color rgb="FFFFFFFF"/>
      <name val="Carlito"/>
    </font>
    <font>
      <sz val="11"/>
      <color rgb="FF0F172A"/>
      <name val="Carlito"/>
    </font>
    <font>
      <b/>
      <sz val="11"/>
      <color rgb="FF0F4C5C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F4C5C"/>
      </patternFill>
    </fill>
    <fill>
      <patternFill patternType="solid">
        <fgColor rgb="FFE2E8F0"/>
      </patternFill>
    </fill>
    <fill>
      <patternFill patternType="solid">
        <fgColor rgb="FFEAF6F8"/>
      </patternFill>
    </fill>
    <fill>
      <patternFill patternType="solid">
        <fgColor rgb="FFFEF3C7"/>
      </patternFill>
    </fill>
    <fill>
      <patternFill patternType="solid">
        <fgColor rgb="FFF8FAFC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horizontal="center" vertical="top" wrapTex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165" fontId="6" fillId="7" borderId="0" xfId="0" applyNumberFormat="1" applyFont="1" applyFill="1" applyAlignment="1">
      <alignment horizontal="center"/>
    </xf>
    <xf numFmtId="165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</cellXfs>
  <cellStyles count="1">
    <cellStyle name="Normal" xfId="0" builtinId="0"/>
  </cellStyles>
  <dxfs count="2">
    <dxf>
      <font>
        <color rgb="FF16A34A"/>
      </font>
    </dxf>
    <dxf>
      <font>
        <color rgb="FF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AU"/>
              <a:t>Selections by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Dashboard!$D$11:$D$17</c:f>
              <c:strCache>
                <c:ptCount val="7"/>
                <c:pt idx="0">
                  <c:v>Required</c:v>
                </c:pt>
                <c:pt idx="1">
                  <c:v>Selected</c:v>
                </c:pt>
                <c:pt idx="2">
                  <c:v>Approved</c:v>
                </c:pt>
                <c:pt idx="3">
                  <c:v>Ordered</c:v>
                </c:pt>
                <c:pt idx="4">
                  <c:v>Delivered</c:v>
                </c:pt>
                <c:pt idx="5">
                  <c:v>Installed</c:v>
                </c:pt>
                <c:pt idx="6">
                  <c:v>On Hold</c:v>
                </c:pt>
              </c:strCache>
            </c:strRef>
          </c:cat>
          <c:val>
            <c:numRef>
              <c:f>Dashboard!$E$11:$E$17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0-4F18-9C5D-40E580E8C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0</xdr:colOff>
      <xdr:row>14</xdr:row>
      <xdr:rowOff>171450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lectionsScheduleTable" displayName="SelectionsScheduleTable" ref="A8:R100">
  <tableColumns count="18">
    <tableColumn id="1" xr3:uid="{00000000-0010-0000-0000-000001000000}" name="Selection ID"/>
    <tableColumn id="2" xr3:uid="{00000000-0010-0000-0000-000002000000}" name="Area / Room"/>
    <tableColumn id="3" xr3:uid="{00000000-0010-0000-0000-000003000000}" name="Category"/>
    <tableColumn id="4" xr3:uid="{00000000-0010-0000-0000-000004000000}" name="Item"/>
    <tableColumn id="5" xr3:uid="{00000000-0010-0000-0000-000005000000}" name="Supplier"/>
    <tableColumn id="6" xr3:uid="{00000000-0010-0000-0000-000006000000}" name="Product / Model"/>
    <tableColumn id="7" xr3:uid="{00000000-0010-0000-0000-000007000000}" name="Colour / Finish"/>
    <tableColumn id="8" xr3:uid="{00000000-0010-0000-0000-000008000000}" name="Allowance Inc GST"/>
    <tableColumn id="9" xr3:uid="{00000000-0010-0000-0000-000009000000}" name="Actual Inc GST"/>
    <tableColumn id="10" xr3:uid="{00000000-0010-0000-0000-00000A000000}" name="Variance"/>
    <tableColumn id="11" xr3:uid="{00000000-0010-0000-0000-00000B000000}" name="Required By"/>
    <tableColumn id="12" xr3:uid="{00000000-0010-0000-0000-00000C000000}" name="Decision Status"/>
    <tableColumn id="13" xr3:uid="{00000000-0010-0000-0000-00000D000000}" name="Ordered?"/>
    <tableColumn id="14" xr3:uid="{00000000-0010-0000-0000-00000E000000}" name="Order Date"/>
    <tableColumn id="15" xr3:uid="{00000000-0010-0000-0000-00000F000000}" name="Delivery ETA"/>
    <tableColumn id="16" xr3:uid="{00000000-0010-0000-0000-000010000000}" name="Lead Time Days"/>
    <tableColumn id="17" xr3:uid="{00000000-0010-0000-0000-000011000000}" name="Owner"/>
    <tableColumn id="18" xr3:uid="{00000000-0010-0000-0000-000012000000}" name="Risk / 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upplierContactsTable" displayName="SupplierContactsTable" ref="A8:H28">
  <tableColumns count="8">
    <tableColumn id="1" xr3:uid="{00000000-0010-0000-0100-000001000000}" name="Supplier"/>
    <tableColumn id="2" xr3:uid="{00000000-0010-0000-0100-000002000000}" name="Category"/>
    <tableColumn id="3" xr3:uid="{00000000-0010-0000-0100-000003000000}" name="Contact"/>
    <tableColumn id="4" xr3:uid="{00000000-0010-0000-0100-000004000000}" name="Phone"/>
    <tableColumn id="5" xr3:uid="{00000000-0010-0000-0100-000005000000}" name="Email"/>
    <tableColumn id="6" xr3:uid="{00000000-0010-0000-0100-000006000000}" name="Lead Time"/>
    <tableColumn id="7" xr3:uid="{00000000-0010-0000-0100-000007000000}" name="Account Ref"/>
    <tableColumn id="8" xr3:uid="{00000000-0010-0000-0100-000008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workbookViewId="0">
      <selection sqref="A1:H1"/>
    </sheetView>
  </sheetViews>
  <sheetFormatPr defaultRowHeight="14.25"/>
  <cols>
    <col min="1" max="1" width="18" customWidth="1"/>
    <col min="2" max="2" width="70" customWidth="1"/>
    <col min="3" max="8" width="8" customWidth="1"/>
  </cols>
  <sheetData>
    <row r="1" spans="1:8" ht="27.9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 ht="26.1" customHeight="1">
      <c r="A2" s="15" t="s">
        <v>1</v>
      </c>
      <c r="B2" s="15"/>
      <c r="C2" s="15"/>
      <c r="D2" s="15"/>
      <c r="E2" s="15"/>
      <c r="F2" s="15"/>
      <c r="G2" s="15"/>
      <c r="H2" s="15"/>
    </row>
    <row r="4" spans="1:8" ht="28.5">
      <c r="A4" s="3" t="s">
        <v>2</v>
      </c>
      <c r="B4" s="4" t="s">
        <v>3</v>
      </c>
      <c r="C4" s="5"/>
      <c r="D4" s="5"/>
      <c r="E4" s="5"/>
      <c r="F4" s="5"/>
      <c r="G4" s="5"/>
      <c r="H4" s="5"/>
    </row>
    <row r="5" spans="1:8" ht="15">
      <c r="A5" s="3" t="s">
        <v>4</v>
      </c>
      <c r="B5" s="4" t="s">
        <v>5</v>
      </c>
      <c r="C5" s="5"/>
      <c r="D5" s="5"/>
      <c r="E5" s="5"/>
      <c r="F5" s="5"/>
      <c r="G5" s="5"/>
      <c r="H5" s="5"/>
    </row>
    <row r="6" spans="1:8" ht="15">
      <c r="A6" s="3" t="s">
        <v>6</v>
      </c>
      <c r="B6" s="4" t="s">
        <v>7</v>
      </c>
      <c r="C6" s="5"/>
      <c r="D6" s="5"/>
      <c r="E6" s="5"/>
      <c r="F6" s="5"/>
      <c r="G6" s="5"/>
      <c r="H6" s="5"/>
    </row>
    <row r="7" spans="1:8" ht="15">
      <c r="A7" s="3" t="s">
        <v>8</v>
      </c>
      <c r="B7" s="4" t="s">
        <v>9</v>
      </c>
      <c r="C7" s="5"/>
      <c r="D7" s="5"/>
      <c r="E7" s="5"/>
      <c r="F7" s="5"/>
      <c r="G7" s="5"/>
      <c r="H7" s="5"/>
    </row>
    <row r="8" spans="1:8" ht="28.5">
      <c r="A8" s="3" t="s">
        <v>10</v>
      </c>
      <c r="B8" s="4" t="s">
        <v>11</v>
      </c>
      <c r="C8" s="5"/>
      <c r="D8" s="5"/>
      <c r="E8" s="5"/>
      <c r="F8" s="5"/>
      <c r="G8" s="5"/>
      <c r="H8" s="5"/>
    </row>
    <row r="9" spans="1:8" ht="42.75">
      <c r="A9" s="3" t="s">
        <v>12</v>
      </c>
      <c r="B9" s="4" t="s">
        <v>13</v>
      </c>
      <c r="C9" s="5"/>
      <c r="D9" s="5"/>
      <c r="E9" s="5"/>
      <c r="F9" s="5"/>
      <c r="G9" s="5"/>
      <c r="H9" s="5"/>
    </row>
    <row r="10" spans="1:8" ht="45">
      <c r="A10" s="3" t="s">
        <v>14</v>
      </c>
      <c r="B10" s="4" t="s">
        <v>15</v>
      </c>
      <c r="C10" s="5"/>
      <c r="D10" s="5"/>
      <c r="E10" s="5"/>
      <c r="F10" s="5"/>
      <c r="G10" s="5"/>
      <c r="H10" s="5"/>
    </row>
    <row r="11" spans="1:8" ht="30">
      <c r="A11" s="3" t="s">
        <v>16</v>
      </c>
      <c r="B11" s="4" t="s">
        <v>17</v>
      </c>
      <c r="C11" s="5"/>
      <c r="D11" s="5"/>
      <c r="E11" s="5"/>
      <c r="F11" s="5"/>
      <c r="G11" s="5"/>
      <c r="H11" s="5"/>
    </row>
    <row r="12" spans="1:8" ht="30">
      <c r="A12" s="3" t="s">
        <v>18</v>
      </c>
      <c r="B12" s="4" t="s">
        <v>19</v>
      </c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 ht="30">
      <c r="A14" s="6" t="s">
        <v>20</v>
      </c>
      <c r="B14" s="6"/>
      <c r="C14" s="6"/>
      <c r="D14" s="6"/>
      <c r="E14" s="6"/>
      <c r="F14" s="6"/>
      <c r="G14" s="6"/>
      <c r="H14" s="6"/>
    </row>
    <row r="15" spans="1:8">
      <c r="A15" s="4">
        <v>1</v>
      </c>
      <c r="B15" s="4" t="s">
        <v>21</v>
      </c>
      <c r="C15" s="4"/>
      <c r="D15" s="4"/>
      <c r="E15" s="4"/>
      <c r="F15" s="4"/>
      <c r="G15" s="4"/>
      <c r="H15" s="4"/>
    </row>
    <row r="16" spans="1:8">
      <c r="A16" s="4">
        <v>2</v>
      </c>
      <c r="B16" s="4" t="s">
        <v>22</v>
      </c>
      <c r="C16" s="4"/>
      <c r="D16" s="4"/>
      <c r="E16" s="4"/>
      <c r="F16" s="4"/>
      <c r="G16" s="4"/>
      <c r="H16" s="4"/>
    </row>
    <row r="17" spans="1:8">
      <c r="A17" s="4">
        <v>3</v>
      </c>
      <c r="B17" s="4" t="s">
        <v>23</v>
      </c>
      <c r="C17" s="4"/>
      <c r="D17" s="4"/>
      <c r="E17" s="4"/>
      <c r="F17" s="4"/>
      <c r="G17" s="4"/>
      <c r="H17" s="4"/>
    </row>
    <row r="18" spans="1:8">
      <c r="A18" s="4">
        <v>4</v>
      </c>
      <c r="B18" s="4" t="s">
        <v>24</v>
      </c>
      <c r="C18" s="4"/>
      <c r="D18" s="4"/>
      <c r="E18" s="4"/>
      <c r="F18" s="4"/>
      <c r="G18" s="4"/>
      <c r="H18" s="4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 ht="30">
      <c r="A22" s="6" t="s">
        <v>25</v>
      </c>
      <c r="B22" s="6"/>
      <c r="C22" s="6"/>
      <c r="D22" s="6"/>
      <c r="E22" s="6"/>
      <c r="F22" s="6"/>
      <c r="G22" s="6"/>
      <c r="H22" s="6"/>
    </row>
    <row r="23" spans="1:8">
      <c r="A23" s="4">
        <v>1</v>
      </c>
      <c r="B23" s="4" t="s">
        <v>26</v>
      </c>
      <c r="C23" s="4"/>
      <c r="D23" s="4"/>
      <c r="E23" s="4"/>
      <c r="F23" s="4"/>
      <c r="G23" s="4"/>
      <c r="H23" s="4"/>
    </row>
    <row r="24" spans="1:8">
      <c r="A24" s="4">
        <v>2</v>
      </c>
      <c r="B24" s="4" t="s">
        <v>27</v>
      </c>
      <c r="C24" s="4"/>
      <c r="D24" s="4"/>
      <c r="E24" s="4"/>
      <c r="F24" s="4"/>
      <c r="G24" s="4"/>
      <c r="H24" s="4"/>
    </row>
    <row r="25" spans="1:8" ht="28.5">
      <c r="A25" s="4">
        <v>3</v>
      </c>
      <c r="B25" s="4" t="s">
        <v>28</v>
      </c>
      <c r="C25" s="4"/>
      <c r="D25" s="4"/>
      <c r="E25" s="4"/>
      <c r="F25" s="4"/>
      <c r="G25" s="4"/>
      <c r="H25" s="4"/>
    </row>
    <row r="26" spans="1:8" ht="28.5">
      <c r="A26" s="4">
        <v>4</v>
      </c>
      <c r="B26" s="4" t="s">
        <v>29</v>
      </c>
      <c r="C26" s="4"/>
      <c r="D26" s="4"/>
      <c r="E26" s="4"/>
      <c r="F26" s="4"/>
      <c r="G26" s="4"/>
      <c r="H26" s="4"/>
    </row>
    <row r="27" spans="1:8" ht="28.5">
      <c r="A27" s="4">
        <v>5</v>
      </c>
      <c r="B27" s="4" t="s">
        <v>30</v>
      </c>
      <c r="C27" s="4"/>
      <c r="D27" s="4"/>
      <c r="E27" s="4"/>
      <c r="F27" s="4"/>
      <c r="G27" s="4"/>
      <c r="H27" s="4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>
      <c r="A42" s="5"/>
      <c r="B42" s="5"/>
      <c r="C42" s="5"/>
      <c r="D42" s="5"/>
      <c r="E42" s="5"/>
      <c r="F42" s="5"/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>
      <c r="A46" s="5"/>
      <c r="B46" s="5"/>
      <c r="C46" s="5"/>
      <c r="D46" s="5"/>
      <c r="E46" s="5"/>
      <c r="F46" s="5"/>
      <c r="G46" s="5"/>
      <c r="H46" s="5"/>
    </row>
    <row r="47" spans="1:8">
      <c r="A47" s="5"/>
      <c r="B47" s="5"/>
      <c r="C47" s="5"/>
      <c r="D47" s="5"/>
      <c r="E47" s="5"/>
      <c r="F47" s="5"/>
      <c r="G47" s="5"/>
      <c r="H47" s="5"/>
    </row>
    <row r="48" spans="1:8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  <row r="59" spans="1:8">
      <c r="A59" s="5"/>
      <c r="B59" s="5"/>
      <c r="C59" s="5"/>
      <c r="D59" s="5"/>
      <c r="E59" s="5"/>
      <c r="F59" s="5"/>
      <c r="G59" s="5"/>
      <c r="H59" s="5"/>
    </row>
    <row r="60" spans="1:8">
      <c r="A60" s="5"/>
      <c r="B60" s="5"/>
      <c r="C60" s="5"/>
      <c r="D60" s="5"/>
      <c r="E60" s="5"/>
      <c r="F60" s="5"/>
      <c r="G60" s="5"/>
      <c r="H60" s="5"/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workbookViewId="0">
      <selection sqref="A1:J1"/>
    </sheetView>
  </sheetViews>
  <sheetFormatPr defaultRowHeight="14.25"/>
  <cols>
    <col min="1" max="2" width="16" customWidth="1"/>
    <col min="3" max="4" width="19" customWidth="1"/>
  </cols>
  <sheetData>
    <row r="1" spans="1:10" ht="27.95" customHeight="1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6.1" customHeight="1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ht="15">
      <c r="A4" s="2" t="s">
        <v>33</v>
      </c>
      <c r="B4" s="2" t="s">
        <v>34</v>
      </c>
      <c r="C4" s="2" t="s">
        <v>35</v>
      </c>
      <c r="D4" s="2" t="s">
        <v>36</v>
      </c>
    </row>
    <row r="5" spans="1:10">
      <c r="A5" t="s">
        <v>37</v>
      </c>
      <c r="B5" t="s">
        <v>38</v>
      </c>
      <c r="C5" t="s">
        <v>39</v>
      </c>
      <c r="D5" t="s">
        <v>40</v>
      </c>
    </row>
    <row r="6" spans="1:10">
      <c r="A6" t="s">
        <v>41</v>
      </c>
      <c r="B6" t="s">
        <v>42</v>
      </c>
      <c r="C6" t="s">
        <v>43</v>
      </c>
      <c r="D6" t="s">
        <v>44</v>
      </c>
    </row>
    <row r="7" spans="1:10">
      <c r="A7" t="s">
        <v>45</v>
      </c>
      <c r="B7" t="s">
        <v>46</v>
      </c>
      <c r="C7" t="s">
        <v>47</v>
      </c>
      <c r="D7" t="s">
        <v>48</v>
      </c>
    </row>
    <row r="8" spans="1:10">
      <c r="A8" t="s">
        <v>34</v>
      </c>
      <c r="C8" t="s">
        <v>49</v>
      </c>
      <c r="D8" t="s">
        <v>50</v>
      </c>
    </row>
    <row r="9" spans="1:10">
      <c r="A9" t="s">
        <v>51</v>
      </c>
      <c r="C9" t="s">
        <v>52</v>
      </c>
      <c r="D9" t="s">
        <v>53</v>
      </c>
    </row>
    <row r="10" spans="1:10">
      <c r="A10" t="s">
        <v>54</v>
      </c>
      <c r="D10" t="s">
        <v>55</v>
      </c>
    </row>
    <row r="11" spans="1:10">
      <c r="A11" t="s">
        <v>56</v>
      </c>
      <c r="D11" t="s">
        <v>57</v>
      </c>
    </row>
    <row r="12" spans="1:10">
      <c r="D12" t="s">
        <v>58</v>
      </c>
    </row>
    <row r="13" spans="1:10">
      <c r="D13" t="s">
        <v>59</v>
      </c>
    </row>
    <row r="14" spans="1:10">
      <c r="D14" t="s">
        <v>60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tabSelected="1" workbookViewId="0">
      <selection activeCell="I19" sqref="I19"/>
    </sheetView>
  </sheetViews>
  <sheetFormatPr defaultRowHeight="14.25"/>
  <cols>
    <col min="1" max="1" width="24" customWidth="1"/>
    <col min="2" max="2" width="22" customWidth="1"/>
    <col min="3" max="3" width="4" customWidth="1"/>
    <col min="4" max="4" width="20" customWidth="1"/>
    <col min="5" max="5" width="18" customWidth="1"/>
    <col min="6" max="6" width="3" customWidth="1"/>
    <col min="7" max="12" width="18" customWidth="1"/>
  </cols>
  <sheetData>
    <row r="1" spans="1:12" ht="27.95" customHeight="1">
      <c r="A1" s="14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6.1" customHeight="1">
      <c r="A2" s="15" t="s">
        <v>62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2" ht="42.75">
      <c r="A4" s="1" t="s">
        <v>63</v>
      </c>
      <c r="B4" s="7" t="s">
        <v>5</v>
      </c>
      <c r="D4" s="1" t="s">
        <v>64</v>
      </c>
      <c r="E4" s="8">
        <v>46218</v>
      </c>
    </row>
    <row r="5" spans="1:12" ht="28.5">
      <c r="A5" s="1" t="s">
        <v>65</v>
      </c>
      <c r="B5" s="7" t="s">
        <v>7</v>
      </c>
      <c r="D5" s="1" t="s">
        <v>66</v>
      </c>
      <c r="E5" s="8" t="s">
        <v>67</v>
      </c>
    </row>
    <row r="6" spans="1:12" ht="30">
      <c r="A6" s="1" t="s">
        <v>39</v>
      </c>
      <c r="B6" s="7" t="s">
        <v>68</v>
      </c>
      <c r="D6" s="1" t="s">
        <v>69</v>
      </c>
      <c r="E6" s="8" t="s">
        <v>70</v>
      </c>
    </row>
    <row r="7" spans="1:12" ht="42.75">
      <c r="A7" s="1" t="s">
        <v>71</v>
      </c>
      <c r="B7" s="7" t="s">
        <v>72</v>
      </c>
      <c r="D7" s="1" t="s">
        <v>73</v>
      </c>
      <c r="E7" s="8">
        <v>46225</v>
      </c>
    </row>
    <row r="10" spans="1:12" ht="32.1" customHeight="1">
      <c r="A10" s="9" t="s">
        <v>74</v>
      </c>
      <c r="B10" s="10">
        <f>SUM(E11:E17)</f>
        <v>8</v>
      </c>
      <c r="D10" s="2" t="s">
        <v>33</v>
      </c>
      <c r="E10" s="2" t="s">
        <v>75</v>
      </c>
    </row>
    <row r="11" spans="1:12" ht="15">
      <c r="A11" s="9" t="s">
        <v>76</v>
      </c>
      <c r="B11" s="10">
        <f>COUNTIF('Selections Schedule'!L9:L100,"Approved")+COUNTIF('Selections Schedule'!L9:L100,"Ordered")+COUNTIF('Selections Schedule'!L9:L100,"Delivered")+COUNTIF('Selections Schedule'!L9:L100,"Installed")</f>
        <v>4</v>
      </c>
      <c r="D11" t="s">
        <v>37</v>
      </c>
      <c r="E11">
        <f>COUNTIF('Selections Schedule'!L9:L100,D11)</f>
        <v>2</v>
      </c>
    </row>
    <row r="12" spans="1:12" ht="15">
      <c r="A12" s="9" t="s">
        <v>77</v>
      </c>
      <c r="B12" s="10">
        <f>COUNTIFS('Selections Schedule'!K9:K100,"&lt;="&amp;$E$4,'Selections Schedule'!L9:L100,"Required")+COUNTIFS('Selections Schedule'!K9:K100,"&lt;="&amp;$E$4,'Selections Schedule'!L9:L100,"Selected")+COUNTIFS('Selections Schedule'!K9:K100,"&lt;="&amp;$E$4,'Selections Schedule'!L9:L100,"On Hold")</f>
        <v>1</v>
      </c>
      <c r="D12" t="s">
        <v>41</v>
      </c>
      <c r="E12">
        <f>COUNTIF('Selections Schedule'!L9:L100,D12)</f>
        <v>2</v>
      </c>
    </row>
    <row r="13" spans="1:12" ht="15">
      <c r="A13" s="9" t="s">
        <v>78</v>
      </c>
      <c r="B13" s="11">
        <f>SUM('Selections Schedule'!H9:H100)</f>
        <v>34850</v>
      </c>
      <c r="D13" t="s">
        <v>45</v>
      </c>
      <c r="E13">
        <f>COUNTIF('Selections Schedule'!L9:L100,D13)</f>
        <v>4</v>
      </c>
    </row>
    <row r="14" spans="1:12" ht="15">
      <c r="A14" s="9" t="s">
        <v>79</v>
      </c>
      <c r="B14" s="11">
        <f>SUM('Selections Schedule'!I9:I100)</f>
        <v>36405</v>
      </c>
      <c r="D14" t="s">
        <v>34</v>
      </c>
      <c r="E14">
        <f>COUNTIF('Selections Schedule'!L9:L100,D14)</f>
        <v>0</v>
      </c>
    </row>
    <row r="15" spans="1:12" ht="15">
      <c r="A15" s="9" t="s">
        <v>80</v>
      </c>
      <c r="B15" s="11">
        <f>SUM('Selections Schedule'!J9:J100)</f>
        <v>1555</v>
      </c>
      <c r="D15" t="s">
        <v>51</v>
      </c>
      <c r="E15">
        <f>COUNTIF('Selections Schedule'!L9:L100,D15)</f>
        <v>0</v>
      </c>
    </row>
    <row r="16" spans="1:12">
      <c r="D16" t="s">
        <v>54</v>
      </c>
      <c r="E16">
        <f>COUNTIF('Selections Schedule'!L9:L100,D16)</f>
        <v>0</v>
      </c>
    </row>
    <row r="17" spans="4:5">
      <c r="D17" t="s">
        <v>56</v>
      </c>
      <c r="E17">
        <f>COUNTIF('Selections Schedule'!L9:L100,D17)</f>
        <v>0</v>
      </c>
    </row>
  </sheetData>
  <mergeCells count="2">
    <mergeCell ref="A1:L1"/>
    <mergeCell ref="A2:L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workbookViewId="0">
      <selection sqref="A1:R1"/>
    </sheetView>
  </sheetViews>
  <sheetFormatPr defaultRowHeight="14.25"/>
  <cols>
    <col min="1" max="1" width="12" customWidth="1"/>
    <col min="2" max="2" width="18" customWidth="1"/>
    <col min="3" max="3" width="16" customWidth="1"/>
    <col min="4" max="4" width="26" customWidth="1"/>
    <col min="5" max="5" width="22" customWidth="1"/>
    <col min="6" max="6" width="26" customWidth="1"/>
    <col min="7" max="7" width="22" customWidth="1"/>
    <col min="8" max="9" width="16" customWidth="1"/>
    <col min="10" max="10" width="14" customWidth="1"/>
    <col min="11" max="11" width="12" customWidth="1"/>
    <col min="12" max="12" width="16" customWidth="1"/>
    <col min="13" max="13" width="10" customWidth="1"/>
    <col min="14" max="16" width="12" customWidth="1"/>
    <col min="17" max="17" width="16" customWidth="1"/>
    <col min="18" max="18" width="34" customWidth="1"/>
  </cols>
  <sheetData>
    <row r="1" spans="1:18" ht="27.95" customHeight="1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26.1" customHeight="1">
      <c r="A2" s="15" t="s">
        <v>81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8" spans="1:18" ht="32.1" customHeight="1">
      <c r="A8" s="2" t="s">
        <v>82</v>
      </c>
      <c r="B8" s="2" t="s">
        <v>83</v>
      </c>
      <c r="C8" s="2" t="s">
        <v>36</v>
      </c>
      <c r="D8" s="2" t="s">
        <v>84</v>
      </c>
      <c r="E8" s="2" t="s">
        <v>52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35</v>
      </c>
      <c r="R8" s="2" t="s">
        <v>96</v>
      </c>
    </row>
    <row r="9" spans="1:18" ht="28.5">
      <c r="A9" s="4" t="s">
        <v>97</v>
      </c>
      <c r="B9" s="4" t="s">
        <v>98</v>
      </c>
      <c r="C9" s="4" t="s">
        <v>40</v>
      </c>
      <c r="D9" s="4" t="s">
        <v>99</v>
      </c>
      <c r="E9" s="4" t="s">
        <v>100</v>
      </c>
      <c r="F9" s="4" t="s">
        <v>101</v>
      </c>
      <c r="G9" s="4" t="s">
        <v>102</v>
      </c>
      <c r="H9" s="12">
        <v>4200</v>
      </c>
      <c r="I9" s="12">
        <v>4650</v>
      </c>
      <c r="J9" s="12">
        <f t="shared" ref="J9:J40" si="0">IF($A9="","",$I9-$H9)</f>
        <v>450</v>
      </c>
      <c r="K9" s="13">
        <v>46223</v>
      </c>
      <c r="L9" s="4" t="s">
        <v>45</v>
      </c>
      <c r="M9" s="4" t="s">
        <v>42</v>
      </c>
      <c r="N9" s="13">
        <v>46216</v>
      </c>
      <c r="O9" s="13">
        <v>46239</v>
      </c>
      <c r="P9" s="4">
        <f t="shared" ref="P9:P40" si="1">IF($A9="","",IF(OR($N9="",$O9=""),"",$O9-$N9))</f>
        <v>23</v>
      </c>
      <c r="Q9" s="4" t="s">
        <v>39</v>
      </c>
      <c r="R9" s="4" t="s">
        <v>103</v>
      </c>
    </row>
    <row r="10" spans="1:18">
      <c r="A10" s="4" t="s">
        <v>104</v>
      </c>
      <c r="B10" s="4" t="s">
        <v>98</v>
      </c>
      <c r="C10" s="4" t="s">
        <v>57</v>
      </c>
      <c r="D10" s="4" t="s">
        <v>105</v>
      </c>
      <c r="E10" s="4" t="s">
        <v>106</v>
      </c>
      <c r="F10" s="4" t="s">
        <v>107</v>
      </c>
      <c r="G10" s="4" t="s">
        <v>108</v>
      </c>
      <c r="H10" s="12">
        <v>7800</v>
      </c>
      <c r="I10" s="12">
        <v>8200</v>
      </c>
      <c r="J10" s="12">
        <f t="shared" si="0"/>
        <v>400</v>
      </c>
      <c r="K10" s="13">
        <v>46221</v>
      </c>
      <c r="L10" s="4" t="s">
        <v>45</v>
      </c>
      <c r="M10" s="4" t="s">
        <v>38</v>
      </c>
      <c r="N10" s="13"/>
      <c r="O10" s="13"/>
      <c r="P10" s="4" t="str">
        <f t="shared" si="1"/>
        <v/>
      </c>
      <c r="Q10" s="4" t="s">
        <v>39</v>
      </c>
      <c r="R10" s="4" t="s">
        <v>109</v>
      </c>
    </row>
    <row r="11" spans="1:18">
      <c r="A11" s="4" t="s">
        <v>110</v>
      </c>
      <c r="B11" s="4" t="s">
        <v>111</v>
      </c>
      <c r="C11" s="4" t="s">
        <v>50</v>
      </c>
      <c r="D11" s="4" t="s">
        <v>112</v>
      </c>
      <c r="E11" s="4" t="s">
        <v>113</v>
      </c>
      <c r="F11" s="4" t="s">
        <v>114</v>
      </c>
      <c r="G11" s="4" t="s">
        <v>115</v>
      </c>
      <c r="H11" s="12">
        <v>3500</v>
      </c>
      <c r="I11" s="12">
        <v>3925</v>
      </c>
      <c r="J11" s="12">
        <f t="shared" si="0"/>
        <v>425</v>
      </c>
      <c r="K11" s="13">
        <v>46219</v>
      </c>
      <c r="L11" s="4" t="s">
        <v>41</v>
      </c>
      <c r="M11" s="4" t="s">
        <v>38</v>
      </c>
      <c r="N11" s="13"/>
      <c r="O11" s="13"/>
      <c r="P11" s="4" t="str">
        <f t="shared" si="1"/>
        <v/>
      </c>
      <c r="Q11" s="4" t="s">
        <v>39</v>
      </c>
      <c r="R11" s="4" t="s">
        <v>116</v>
      </c>
    </row>
    <row r="12" spans="1:18" ht="28.5">
      <c r="A12" s="4" t="s">
        <v>117</v>
      </c>
      <c r="B12" s="4" t="s">
        <v>118</v>
      </c>
      <c r="C12" s="4" t="s">
        <v>44</v>
      </c>
      <c r="D12" s="4" t="s">
        <v>119</v>
      </c>
      <c r="E12" s="4" t="s">
        <v>120</v>
      </c>
      <c r="F12" s="4" t="s">
        <v>121</v>
      </c>
      <c r="G12" s="4" t="s">
        <v>122</v>
      </c>
      <c r="H12" s="12">
        <v>2400</v>
      </c>
      <c r="I12" s="12">
        <v>3150</v>
      </c>
      <c r="J12" s="12">
        <f t="shared" si="0"/>
        <v>750</v>
      </c>
      <c r="K12" s="13">
        <v>46218</v>
      </c>
      <c r="L12" s="4" t="s">
        <v>37</v>
      </c>
      <c r="M12" s="4" t="s">
        <v>38</v>
      </c>
      <c r="N12" s="13"/>
      <c r="O12" s="13"/>
      <c r="P12" s="4" t="str">
        <f t="shared" si="1"/>
        <v/>
      </c>
      <c r="Q12" s="4" t="s">
        <v>39</v>
      </c>
      <c r="R12" s="4" t="s">
        <v>123</v>
      </c>
    </row>
    <row r="13" spans="1:18">
      <c r="A13" s="4" t="s">
        <v>124</v>
      </c>
      <c r="B13" s="4" t="s">
        <v>125</v>
      </c>
      <c r="C13" s="4" t="s">
        <v>53</v>
      </c>
      <c r="D13" s="4" t="s">
        <v>126</v>
      </c>
      <c r="E13" s="4" t="s">
        <v>127</v>
      </c>
      <c r="F13" s="4" t="s">
        <v>128</v>
      </c>
      <c r="G13" s="4" t="s">
        <v>129</v>
      </c>
      <c r="H13" s="12">
        <v>11800</v>
      </c>
      <c r="I13" s="12">
        <v>11250</v>
      </c>
      <c r="J13" s="12">
        <f t="shared" si="0"/>
        <v>-550</v>
      </c>
      <c r="K13" s="13">
        <v>46235</v>
      </c>
      <c r="L13" s="4" t="s">
        <v>45</v>
      </c>
      <c r="M13" s="4" t="s">
        <v>42</v>
      </c>
      <c r="N13" s="13">
        <v>46215</v>
      </c>
      <c r="O13" s="13">
        <v>46252</v>
      </c>
      <c r="P13" s="4">
        <f t="shared" si="1"/>
        <v>37</v>
      </c>
      <c r="Q13" s="4" t="s">
        <v>43</v>
      </c>
      <c r="R13" s="4" t="s">
        <v>130</v>
      </c>
    </row>
    <row r="14" spans="1:18">
      <c r="A14" s="4" t="s">
        <v>131</v>
      </c>
      <c r="B14" s="4" t="s">
        <v>132</v>
      </c>
      <c r="C14" s="4" t="s">
        <v>55</v>
      </c>
      <c r="D14" s="4" t="s">
        <v>133</v>
      </c>
      <c r="E14" s="4" t="s">
        <v>134</v>
      </c>
      <c r="F14" s="4" t="s">
        <v>135</v>
      </c>
      <c r="G14" s="4" t="s">
        <v>136</v>
      </c>
      <c r="H14" s="12">
        <v>2500</v>
      </c>
      <c r="I14" s="12">
        <v>2500</v>
      </c>
      <c r="J14" s="12">
        <f t="shared" si="0"/>
        <v>0</v>
      </c>
      <c r="K14" s="13">
        <v>46239</v>
      </c>
      <c r="L14" s="4" t="s">
        <v>41</v>
      </c>
      <c r="M14" s="4" t="s">
        <v>38</v>
      </c>
      <c r="N14" s="13"/>
      <c r="O14" s="13"/>
      <c r="P14" s="4" t="str">
        <f t="shared" si="1"/>
        <v/>
      </c>
      <c r="Q14" s="4" t="s">
        <v>49</v>
      </c>
      <c r="R14" s="4" t="s">
        <v>137</v>
      </c>
    </row>
    <row r="15" spans="1:18">
      <c r="A15" s="4" t="s">
        <v>138</v>
      </c>
      <c r="B15" s="4" t="s">
        <v>139</v>
      </c>
      <c r="C15" s="4" t="s">
        <v>48</v>
      </c>
      <c r="D15" s="4" t="s">
        <v>140</v>
      </c>
      <c r="E15" s="4" t="s">
        <v>120</v>
      </c>
      <c r="F15" s="4" t="s">
        <v>141</v>
      </c>
      <c r="G15" s="4" t="s">
        <v>142</v>
      </c>
      <c r="H15" s="12">
        <v>850</v>
      </c>
      <c r="I15" s="12">
        <v>780</v>
      </c>
      <c r="J15" s="12">
        <f t="shared" si="0"/>
        <v>-70</v>
      </c>
      <c r="K15" s="13">
        <v>46228</v>
      </c>
      <c r="L15" s="4" t="s">
        <v>45</v>
      </c>
      <c r="M15" s="4" t="s">
        <v>38</v>
      </c>
      <c r="N15" s="13"/>
      <c r="O15" s="13"/>
      <c r="P15" s="4" t="str">
        <f t="shared" si="1"/>
        <v/>
      </c>
      <c r="Q15" s="4" t="s">
        <v>47</v>
      </c>
      <c r="R15" s="4" t="s">
        <v>143</v>
      </c>
    </row>
    <row r="16" spans="1:18">
      <c r="A16" s="4" t="s">
        <v>144</v>
      </c>
      <c r="B16" s="4" t="s">
        <v>145</v>
      </c>
      <c r="C16" s="4" t="s">
        <v>59</v>
      </c>
      <c r="D16" s="4" t="s">
        <v>146</v>
      </c>
      <c r="E16" s="4" t="s">
        <v>147</v>
      </c>
      <c r="F16" s="4" t="s">
        <v>148</v>
      </c>
      <c r="G16" s="4" t="s">
        <v>149</v>
      </c>
      <c r="H16" s="12">
        <v>1800</v>
      </c>
      <c r="I16" s="12">
        <v>1950</v>
      </c>
      <c r="J16" s="12">
        <f t="shared" si="0"/>
        <v>150</v>
      </c>
      <c r="K16" s="13">
        <v>46242</v>
      </c>
      <c r="L16" s="4" t="s">
        <v>37</v>
      </c>
      <c r="M16" s="4" t="s">
        <v>38</v>
      </c>
      <c r="N16" s="13"/>
      <c r="O16" s="13"/>
      <c r="P16" s="4" t="str">
        <f t="shared" si="1"/>
        <v/>
      </c>
      <c r="Q16" s="4" t="s">
        <v>39</v>
      </c>
      <c r="R16" s="4" t="s">
        <v>150</v>
      </c>
    </row>
    <row r="17" spans="1:18">
      <c r="A17" s="4"/>
      <c r="B17" s="4"/>
      <c r="C17" s="4"/>
      <c r="D17" s="4"/>
      <c r="E17" s="4"/>
      <c r="F17" s="4"/>
      <c r="G17" s="4"/>
      <c r="H17" s="12"/>
      <c r="I17" s="12"/>
      <c r="J17" s="12" t="str">
        <f t="shared" si="0"/>
        <v/>
      </c>
      <c r="K17" s="13"/>
      <c r="L17" s="4"/>
      <c r="M17" s="4"/>
      <c r="N17" s="13"/>
      <c r="O17" s="13"/>
      <c r="P17" s="4" t="str">
        <f t="shared" si="1"/>
        <v/>
      </c>
      <c r="Q17" s="4"/>
      <c r="R17" s="4"/>
    </row>
    <row r="18" spans="1:18">
      <c r="A18" s="4"/>
      <c r="B18" s="4"/>
      <c r="C18" s="4"/>
      <c r="D18" s="4"/>
      <c r="E18" s="4"/>
      <c r="F18" s="4"/>
      <c r="G18" s="4"/>
      <c r="H18" s="12"/>
      <c r="I18" s="12"/>
      <c r="J18" s="12" t="str">
        <f t="shared" si="0"/>
        <v/>
      </c>
      <c r="K18" s="13"/>
      <c r="L18" s="4"/>
      <c r="M18" s="4"/>
      <c r="N18" s="13"/>
      <c r="O18" s="13"/>
      <c r="P18" s="4" t="str">
        <f t="shared" si="1"/>
        <v/>
      </c>
      <c r="Q18" s="4"/>
      <c r="R18" s="4"/>
    </row>
    <row r="19" spans="1:18">
      <c r="A19" s="4"/>
      <c r="B19" s="4"/>
      <c r="C19" s="4"/>
      <c r="D19" s="4"/>
      <c r="E19" s="4"/>
      <c r="F19" s="4"/>
      <c r="G19" s="4"/>
      <c r="H19" s="12"/>
      <c r="I19" s="12"/>
      <c r="J19" s="12" t="str">
        <f t="shared" si="0"/>
        <v/>
      </c>
      <c r="K19" s="13"/>
      <c r="L19" s="4"/>
      <c r="M19" s="4"/>
      <c r="N19" s="13"/>
      <c r="O19" s="13"/>
      <c r="P19" s="4" t="str">
        <f t="shared" si="1"/>
        <v/>
      </c>
      <c r="Q19" s="4"/>
      <c r="R19" s="4"/>
    </row>
    <row r="20" spans="1:18">
      <c r="A20" s="4"/>
      <c r="B20" s="4"/>
      <c r="C20" s="4"/>
      <c r="D20" s="4"/>
      <c r="E20" s="4"/>
      <c r="F20" s="4"/>
      <c r="G20" s="4"/>
      <c r="H20" s="12"/>
      <c r="I20" s="12"/>
      <c r="J20" s="12" t="str">
        <f t="shared" si="0"/>
        <v/>
      </c>
      <c r="K20" s="13"/>
      <c r="L20" s="4"/>
      <c r="M20" s="4"/>
      <c r="N20" s="13"/>
      <c r="O20" s="13"/>
      <c r="P20" s="4" t="str">
        <f t="shared" si="1"/>
        <v/>
      </c>
      <c r="Q20" s="4"/>
      <c r="R20" s="4"/>
    </row>
    <row r="21" spans="1:18">
      <c r="A21" s="4"/>
      <c r="B21" s="4"/>
      <c r="C21" s="4"/>
      <c r="D21" s="4"/>
      <c r="E21" s="4"/>
      <c r="F21" s="4"/>
      <c r="G21" s="4"/>
      <c r="H21" s="12"/>
      <c r="I21" s="12"/>
      <c r="J21" s="12" t="str">
        <f t="shared" si="0"/>
        <v/>
      </c>
      <c r="K21" s="13"/>
      <c r="L21" s="4"/>
      <c r="M21" s="4"/>
      <c r="N21" s="13"/>
      <c r="O21" s="13"/>
      <c r="P21" s="4" t="str">
        <f t="shared" si="1"/>
        <v/>
      </c>
      <c r="Q21" s="4"/>
      <c r="R21" s="4"/>
    </row>
    <row r="22" spans="1:18">
      <c r="A22" s="4"/>
      <c r="B22" s="4"/>
      <c r="C22" s="4"/>
      <c r="D22" s="4"/>
      <c r="E22" s="4"/>
      <c r="F22" s="4"/>
      <c r="G22" s="4"/>
      <c r="H22" s="12"/>
      <c r="I22" s="12"/>
      <c r="J22" s="12" t="str">
        <f t="shared" si="0"/>
        <v/>
      </c>
      <c r="K22" s="13"/>
      <c r="L22" s="4"/>
      <c r="M22" s="4"/>
      <c r="N22" s="13"/>
      <c r="O22" s="13"/>
      <c r="P22" s="4" t="str">
        <f t="shared" si="1"/>
        <v/>
      </c>
      <c r="Q22" s="4"/>
      <c r="R22" s="4"/>
    </row>
    <row r="23" spans="1:18">
      <c r="A23" s="4"/>
      <c r="B23" s="4"/>
      <c r="C23" s="4"/>
      <c r="D23" s="4"/>
      <c r="E23" s="4"/>
      <c r="F23" s="4"/>
      <c r="G23" s="4"/>
      <c r="H23" s="12"/>
      <c r="I23" s="12"/>
      <c r="J23" s="12" t="str">
        <f t="shared" si="0"/>
        <v/>
      </c>
      <c r="K23" s="13"/>
      <c r="L23" s="4"/>
      <c r="M23" s="4"/>
      <c r="N23" s="13"/>
      <c r="O23" s="13"/>
      <c r="P23" s="4" t="str">
        <f t="shared" si="1"/>
        <v/>
      </c>
      <c r="Q23" s="4"/>
      <c r="R23" s="4"/>
    </row>
    <row r="24" spans="1:18">
      <c r="A24" s="4"/>
      <c r="B24" s="4"/>
      <c r="C24" s="4"/>
      <c r="D24" s="4"/>
      <c r="E24" s="4"/>
      <c r="F24" s="4"/>
      <c r="G24" s="4"/>
      <c r="H24" s="12"/>
      <c r="I24" s="12"/>
      <c r="J24" s="12" t="str">
        <f t="shared" si="0"/>
        <v/>
      </c>
      <c r="K24" s="13"/>
      <c r="L24" s="4"/>
      <c r="M24" s="4"/>
      <c r="N24" s="13"/>
      <c r="O24" s="13"/>
      <c r="P24" s="4" t="str">
        <f t="shared" si="1"/>
        <v/>
      </c>
      <c r="Q24" s="4"/>
      <c r="R24" s="4"/>
    </row>
    <row r="25" spans="1:18">
      <c r="A25" s="4"/>
      <c r="B25" s="4"/>
      <c r="C25" s="4"/>
      <c r="D25" s="4"/>
      <c r="E25" s="4"/>
      <c r="F25" s="4"/>
      <c r="G25" s="4"/>
      <c r="H25" s="12"/>
      <c r="I25" s="12"/>
      <c r="J25" s="12" t="str">
        <f t="shared" si="0"/>
        <v/>
      </c>
      <c r="K25" s="13"/>
      <c r="L25" s="4"/>
      <c r="M25" s="4"/>
      <c r="N25" s="13"/>
      <c r="O25" s="13"/>
      <c r="P25" s="4" t="str">
        <f t="shared" si="1"/>
        <v/>
      </c>
      <c r="Q25" s="4"/>
      <c r="R25" s="4"/>
    </row>
    <row r="26" spans="1:18">
      <c r="A26" s="4"/>
      <c r="B26" s="4"/>
      <c r="C26" s="4"/>
      <c r="D26" s="4"/>
      <c r="E26" s="4"/>
      <c r="F26" s="4"/>
      <c r="G26" s="4"/>
      <c r="H26" s="12"/>
      <c r="I26" s="12"/>
      <c r="J26" s="12" t="str">
        <f t="shared" si="0"/>
        <v/>
      </c>
      <c r="K26" s="13"/>
      <c r="L26" s="4"/>
      <c r="M26" s="4"/>
      <c r="N26" s="13"/>
      <c r="O26" s="13"/>
      <c r="P26" s="4" t="str">
        <f t="shared" si="1"/>
        <v/>
      </c>
      <c r="Q26" s="4"/>
      <c r="R26" s="4"/>
    </row>
    <row r="27" spans="1:18">
      <c r="A27" s="4"/>
      <c r="B27" s="4"/>
      <c r="C27" s="4"/>
      <c r="D27" s="4"/>
      <c r="E27" s="4"/>
      <c r="F27" s="4"/>
      <c r="G27" s="4"/>
      <c r="H27" s="12"/>
      <c r="I27" s="12"/>
      <c r="J27" s="12" t="str">
        <f t="shared" si="0"/>
        <v/>
      </c>
      <c r="K27" s="13"/>
      <c r="L27" s="4"/>
      <c r="M27" s="4"/>
      <c r="N27" s="13"/>
      <c r="O27" s="13"/>
      <c r="P27" s="4" t="str">
        <f t="shared" si="1"/>
        <v/>
      </c>
      <c r="Q27" s="4"/>
      <c r="R27" s="4"/>
    </row>
    <row r="28" spans="1:18">
      <c r="A28" s="4"/>
      <c r="B28" s="4"/>
      <c r="C28" s="4"/>
      <c r="D28" s="4"/>
      <c r="E28" s="4"/>
      <c r="F28" s="4"/>
      <c r="G28" s="4"/>
      <c r="H28" s="12"/>
      <c r="I28" s="12"/>
      <c r="J28" s="12" t="str">
        <f t="shared" si="0"/>
        <v/>
      </c>
      <c r="K28" s="13"/>
      <c r="L28" s="4"/>
      <c r="M28" s="4"/>
      <c r="N28" s="13"/>
      <c r="O28" s="13"/>
      <c r="P28" s="4" t="str">
        <f t="shared" si="1"/>
        <v/>
      </c>
      <c r="Q28" s="4"/>
      <c r="R28" s="4"/>
    </row>
    <row r="29" spans="1:18">
      <c r="A29" s="4"/>
      <c r="B29" s="4"/>
      <c r="C29" s="4"/>
      <c r="D29" s="4"/>
      <c r="E29" s="4"/>
      <c r="F29" s="4"/>
      <c r="G29" s="4"/>
      <c r="H29" s="12"/>
      <c r="I29" s="12"/>
      <c r="J29" s="12" t="str">
        <f t="shared" si="0"/>
        <v/>
      </c>
      <c r="K29" s="13"/>
      <c r="L29" s="4"/>
      <c r="M29" s="4"/>
      <c r="N29" s="13"/>
      <c r="O29" s="13"/>
      <c r="P29" s="4" t="str">
        <f t="shared" si="1"/>
        <v/>
      </c>
      <c r="Q29" s="4"/>
      <c r="R29" s="4"/>
    </row>
    <row r="30" spans="1:18">
      <c r="A30" s="4"/>
      <c r="B30" s="4"/>
      <c r="C30" s="4"/>
      <c r="D30" s="4"/>
      <c r="E30" s="4"/>
      <c r="F30" s="4"/>
      <c r="G30" s="4"/>
      <c r="H30" s="12"/>
      <c r="I30" s="12"/>
      <c r="J30" s="12" t="str">
        <f t="shared" si="0"/>
        <v/>
      </c>
      <c r="K30" s="13"/>
      <c r="L30" s="4"/>
      <c r="M30" s="4"/>
      <c r="N30" s="13"/>
      <c r="O30" s="13"/>
      <c r="P30" s="4" t="str">
        <f t="shared" si="1"/>
        <v/>
      </c>
      <c r="Q30" s="4"/>
      <c r="R30" s="4"/>
    </row>
    <row r="31" spans="1:18">
      <c r="A31" s="4"/>
      <c r="B31" s="4"/>
      <c r="C31" s="4"/>
      <c r="D31" s="4"/>
      <c r="E31" s="4"/>
      <c r="F31" s="4"/>
      <c r="G31" s="4"/>
      <c r="H31" s="12"/>
      <c r="I31" s="12"/>
      <c r="J31" s="12" t="str">
        <f t="shared" si="0"/>
        <v/>
      </c>
      <c r="K31" s="13"/>
      <c r="L31" s="4"/>
      <c r="M31" s="4"/>
      <c r="N31" s="13"/>
      <c r="O31" s="13"/>
      <c r="P31" s="4" t="str">
        <f t="shared" si="1"/>
        <v/>
      </c>
      <c r="Q31" s="4"/>
      <c r="R31" s="4"/>
    </row>
    <row r="32" spans="1:18">
      <c r="A32" s="4"/>
      <c r="B32" s="4"/>
      <c r="C32" s="4"/>
      <c r="D32" s="4"/>
      <c r="E32" s="4"/>
      <c r="F32" s="4"/>
      <c r="G32" s="4"/>
      <c r="H32" s="12"/>
      <c r="I32" s="12"/>
      <c r="J32" s="12" t="str">
        <f t="shared" si="0"/>
        <v/>
      </c>
      <c r="K32" s="13"/>
      <c r="L32" s="4"/>
      <c r="M32" s="4"/>
      <c r="N32" s="13"/>
      <c r="O32" s="13"/>
      <c r="P32" s="4" t="str">
        <f t="shared" si="1"/>
        <v/>
      </c>
      <c r="Q32" s="4"/>
      <c r="R32" s="4"/>
    </row>
    <row r="33" spans="1:18">
      <c r="A33" s="4"/>
      <c r="B33" s="4"/>
      <c r="C33" s="4"/>
      <c r="D33" s="4"/>
      <c r="E33" s="4"/>
      <c r="F33" s="4"/>
      <c r="G33" s="4"/>
      <c r="H33" s="12"/>
      <c r="I33" s="12"/>
      <c r="J33" s="12" t="str">
        <f t="shared" si="0"/>
        <v/>
      </c>
      <c r="K33" s="13"/>
      <c r="L33" s="4"/>
      <c r="M33" s="4"/>
      <c r="N33" s="13"/>
      <c r="O33" s="13"/>
      <c r="P33" s="4" t="str">
        <f t="shared" si="1"/>
        <v/>
      </c>
      <c r="Q33" s="4"/>
      <c r="R33" s="4"/>
    </row>
    <row r="34" spans="1:18">
      <c r="A34" s="4"/>
      <c r="B34" s="4"/>
      <c r="C34" s="4"/>
      <c r="D34" s="4"/>
      <c r="E34" s="4"/>
      <c r="F34" s="4"/>
      <c r="G34" s="4"/>
      <c r="H34" s="12"/>
      <c r="I34" s="12"/>
      <c r="J34" s="12" t="str">
        <f t="shared" si="0"/>
        <v/>
      </c>
      <c r="K34" s="13"/>
      <c r="L34" s="4"/>
      <c r="M34" s="4"/>
      <c r="N34" s="13"/>
      <c r="O34" s="13"/>
      <c r="P34" s="4" t="str">
        <f t="shared" si="1"/>
        <v/>
      </c>
      <c r="Q34" s="4"/>
      <c r="R34" s="4"/>
    </row>
    <row r="35" spans="1:18">
      <c r="A35" s="4"/>
      <c r="B35" s="4"/>
      <c r="C35" s="4"/>
      <c r="D35" s="4"/>
      <c r="E35" s="4"/>
      <c r="F35" s="4"/>
      <c r="G35" s="4"/>
      <c r="H35" s="12"/>
      <c r="I35" s="12"/>
      <c r="J35" s="12" t="str">
        <f t="shared" si="0"/>
        <v/>
      </c>
      <c r="K35" s="13"/>
      <c r="L35" s="4"/>
      <c r="M35" s="4"/>
      <c r="N35" s="13"/>
      <c r="O35" s="13"/>
      <c r="P35" s="4" t="str">
        <f t="shared" si="1"/>
        <v/>
      </c>
      <c r="Q35" s="4"/>
      <c r="R35" s="4"/>
    </row>
    <row r="36" spans="1:18">
      <c r="A36" s="4"/>
      <c r="B36" s="4"/>
      <c r="C36" s="4"/>
      <c r="D36" s="4"/>
      <c r="E36" s="4"/>
      <c r="F36" s="4"/>
      <c r="G36" s="4"/>
      <c r="H36" s="12"/>
      <c r="I36" s="12"/>
      <c r="J36" s="12" t="str">
        <f t="shared" si="0"/>
        <v/>
      </c>
      <c r="K36" s="13"/>
      <c r="L36" s="4"/>
      <c r="M36" s="4"/>
      <c r="N36" s="13"/>
      <c r="O36" s="13"/>
      <c r="P36" s="4" t="str">
        <f t="shared" si="1"/>
        <v/>
      </c>
      <c r="Q36" s="4"/>
      <c r="R36" s="4"/>
    </row>
    <row r="37" spans="1:18">
      <c r="A37" s="4"/>
      <c r="B37" s="4"/>
      <c r="C37" s="4"/>
      <c r="D37" s="4"/>
      <c r="E37" s="4"/>
      <c r="F37" s="4"/>
      <c r="G37" s="4"/>
      <c r="H37" s="12"/>
      <c r="I37" s="12"/>
      <c r="J37" s="12" t="str">
        <f t="shared" si="0"/>
        <v/>
      </c>
      <c r="K37" s="13"/>
      <c r="L37" s="4"/>
      <c r="M37" s="4"/>
      <c r="N37" s="13"/>
      <c r="O37" s="13"/>
      <c r="P37" s="4" t="str">
        <f t="shared" si="1"/>
        <v/>
      </c>
      <c r="Q37" s="4"/>
      <c r="R37" s="4"/>
    </row>
    <row r="38" spans="1:18">
      <c r="A38" s="4"/>
      <c r="B38" s="4"/>
      <c r="C38" s="4"/>
      <c r="D38" s="4"/>
      <c r="E38" s="4"/>
      <c r="F38" s="4"/>
      <c r="G38" s="4"/>
      <c r="H38" s="12"/>
      <c r="I38" s="12"/>
      <c r="J38" s="12" t="str">
        <f t="shared" si="0"/>
        <v/>
      </c>
      <c r="K38" s="13"/>
      <c r="L38" s="4"/>
      <c r="M38" s="4"/>
      <c r="N38" s="13"/>
      <c r="O38" s="13"/>
      <c r="P38" s="4" t="str">
        <f t="shared" si="1"/>
        <v/>
      </c>
      <c r="Q38" s="4"/>
      <c r="R38" s="4"/>
    </row>
    <row r="39" spans="1:18">
      <c r="A39" s="4"/>
      <c r="B39" s="4"/>
      <c r="C39" s="4"/>
      <c r="D39" s="4"/>
      <c r="E39" s="4"/>
      <c r="F39" s="4"/>
      <c r="G39" s="4"/>
      <c r="H39" s="12"/>
      <c r="I39" s="12"/>
      <c r="J39" s="12" t="str">
        <f t="shared" si="0"/>
        <v/>
      </c>
      <c r="K39" s="13"/>
      <c r="L39" s="4"/>
      <c r="M39" s="4"/>
      <c r="N39" s="13"/>
      <c r="O39" s="13"/>
      <c r="P39" s="4" t="str">
        <f t="shared" si="1"/>
        <v/>
      </c>
      <c r="Q39" s="4"/>
      <c r="R39" s="4"/>
    </row>
    <row r="40" spans="1:18">
      <c r="A40" s="4"/>
      <c r="B40" s="4"/>
      <c r="C40" s="4"/>
      <c r="D40" s="4"/>
      <c r="E40" s="4"/>
      <c r="F40" s="4"/>
      <c r="G40" s="4"/>
      <c r="H40" s="12"/>
      <c r="I40" s="12"/>
      <c r="J40" s="12" t="str">
        <f t="shared" si="0"/>
        <v/>
      </c>
      <c r="K40" s="13"/>
      <c r="L40" s="4"/>
      <c r="M40" s="4"/>
      <c r="N40" s="13"/>
      <c r="O40" s="13"/>
      <c r="P40" s="4" t="str">
        <f t="shared" si="1"/>
        <v/>
      </c>
      <c r="Q40" s="4"/>
      <c r="R40" s="4"/>
    </row>
    <row r="41" spans="1:18">
      <c r="A41" s="4"/>
      <c r="B41" s="4"/>
      <c r="C41" s="4"/>
      <c r="D41" s="4"/>
      <c r="E41" s="4"/>
      <c r="F41" s="4"/>
      <c r="G41" s="4"/>
      <c r="H41" s="12"/>
      <c r="I41" s="12"/>
      <c r="J41" s="12" t="str">
        <f t="shared" ref="J41:J72" si="2">IF($A41="","",$I41-$H41)</f>
        <v/>
      </c>
      <c r="K41" s="13"/>
      <c r="L41" s="4"/>
      <c r="M41" s="4"/>
      <c r="N41" s="13"/>
      <c r="O41" s="13"/>
      <c r="P41" s="4" t="str">
        <f t="shared" ref="P41:P72" si="3">IF($A41="","",IF(OR($N41="",$O41=""),"",$O41-$N41))</f>
        <v/>
      </c>
      <c r="Q41" s="4"/>
      <c r="R41" s="4"/>
    </row>
    <row r="42" spans="1:18">
      <c r="A42" s="4"/>
      <c r="B42" s="4"/>
      <c r="C42" s="4"/>
      <c r="D42" s="4"/>
      <c r="E42" s="4"/>
      <c r="F42" s="4"/>
      <c r="G42" s="4"/>
      <c r="H42" s="12"/>
      <c r="I42" s="12"/>
      <c r="J42" s="12" t="str">
        <f t="shared" si="2"/>
        <v/>
      </c>
      <c r="K42" s="13"/>
      <c r="L42" s="4"/>
      <c r="M42" s="4"/>
      <c r="N42" s="13"/>
      <c r="O42" s="13"/>
      <c r="P42" s="4" t="str">
        <f t="shared" si="3"/>
        <v/>
      </c>
      <c r="Q42" s="4"/>
      <c r="R42" s="4"/>
    </row>
    <row r="43" spans="1:18">
      <c r="A43" s="4"/>
      <c r="B43" s="4"/>
      <c r="C43" s="4"/>
      <c r="D43" s="4"/>
      <c r="E43" s="4"/>
      <c r="F43" s="4"/>
      <c r="G43" s="4"/>
      <c r="H43" s="12"/>
      <c r="I43" s="12"/>
      <c r="J43" s="12" t="str">
        <f t="shared" si="2"/>
        <v/>
      </c>
      <c r="K43" s="13"/>
      <c r="L43" s="4"/>
      <c r="M43" s="4"/>
      <c r="N43" s="13"/>
      <c r="O43" s="13"/>
      <c r="P43" s="4" t="str">
        <f t="shared" si="3"/>
        <v/>
      </c>
      <c r="Q43" s="4"/>
      <c r="R43" s="4"/>
    </row>
    <row r="44" spans="1:18">
      <c r="A44" s="4"/>
      <c r="B44" s="4"/>
      <c r="C44" s="4"/>
      <c r="D44" s="4"/>
      <c r="E44" s="4"/>
      <c r="F44" s="4"/>
      <c r="G44" s="4"/>
      <c r="H44" s="12"/>
      <c r="I44" s="12"/>
      <c r="J44" s="12" t="str">
        <f t="shared" si="2"/>
        <v/>
      </c>
      <c r="K44" s="13"/>
      <c r="L44" s="4"/>
      <c r="M44" s="4"/>
      <c r="N44" s="13"/>
      <c r="O44" s="13"/>
      <c r="P44" s="4" t="str">
        <f t="shared" si="3"/>
        <v/>
      </c>
      <c r="Q44" s="4"/>
      <c r="R44" s="4"/>
    </row>
    <row r="45" spans="1:18">
      <c r="A45" s="4"/>
      <c r="B45" s="4"/>
      <c r="C45" s="4"/>
      <c r="D45" s="4"/>
      <c r="E45" s="4"/>
      <c r="F45" s="4"/>
      <c r="G45" s="4"/>
      <c r="H45" s="12"/>
      <c r="I45" s="12"/>
      <c r="J45" s="12" t="str">
        <f t="shared" si="2"/>
        <v/>
      </c>
      <c r="K45" s="13"/>
      <c r="L45" s="4"/>
      <c r="M45" s="4"/>
      <c r="N45" s="13"/>
      <c r="O45" s="13"/>
      <c r="P45" s="4" t="str">
        <f t="shared" si="3"/>
        <v/>
      </c>
      <c r="Q45" s="4"/>
      <c r="R45" s="4"/>
    </row>
    <row r="46" spans="1:18">
      <c r="A46" s="4"/>
      <c r="B46" s="4"/>
      <c r="C46" s="4"/>
      <c r="D46" s="4"/>
      <c r="E46" s="4"/>
      <c r="F46" s="4"/>
      <c r="G46" s="4"/>
      <c r="H46" s="12"/>
      <c r="I46" s="12"/>
      <c r="J46" s="12" t="str">
        <f t="shared" si="2"/>
        <v/>
      </c>
      <c r="K46" s="13"/>
      <c r="L46" s="4"/>
      <c r="M46" s="4"/>
      <c r="N46" s="13"/>
      <c r="O46" s="13"/>
      <c r="P46" s="4" t="str">
        <f t="shared" si="3"/>
        <v/>
      </c>
      <c r="Q46" s="4"/>
      <c r="R46" s="4"/>
    </row>
    <row r="47" spans="1:18">
      <c r="A47" s="4"/>
      <c r="B47" s="4"/>
      <c r="C47" s="4"/>
      <c r="D47" s="4"/>
      <c r="E47" s="4"/>
      <c r="F47" s="4"/>
      <c r="G47" s="4"/>
      <c r="H47" s="12"/>
      <c r="I47" s="12"/>
      <c r="J47" s="12" t="str">
        <f t="shared" si="2"/>
        <v/>
      </c>
      <c r="K47" s="13"/>
      <c r="L47" s="4"/>
      <c r="M47" s="4"/>
      <c r="N47" s="13"/>
      <c r="O47" s="13"/>
      <c r="P47" s="4" t="str">
        <f t="shared" si="3"/>
        <v/>
      </c>
      <c r="Q47" s="4"/>
      <c r="R47" s="4"/>
    </row>
    <row r="48" spans="1:18">
      <c r="A48" s="4"/>
      <c r="B48" s="4"/>
      <c r="C48" s="4"/>
      <c r="D48" s="4"/>
      <c r="E48" s="4"/>
      <c r="F48" s="4"/>
      <c r="G48" s="4"/>
      <c r="H48" s="12"/>
      <c r="I48" s="12"/>
      <c r="J48" s="12" t="str">
        <f t="shared" si="2"/>
        <v/>
      </c>
      <c r="K48" s="13"/>
      <c r="L48" s="4"/>
      <c r="M48" s="4"/>
      <c r="N48" s="13"/>
      <c r="O48" s="13"/>
      <c r="P48" s="4" t="str">
        <f t="shared" si="3"/>
        <v/>
      </c>
      <c r="Q48" s="4"/>
      <c r="R48" s="4"/>
    </row>
    <row r="49" spans="1:18">
      <c r="A49" s="4"/>
      <c r="B49" s="4"/>
      <c r="C49" s="4"/>
      <c r="D49" s="4"/>
      <c r="E49" s="4"/>
      <c r="F49" s="4"/>
      <c r="G49" s="4"/>
      <c r="H49" s="12"/>
      <c r="I49" s="12"/>
      <c r="J49" s="12" t="str">
        <f t="shared" si="2"/>
        <v/>
      </c>
      <c r="K49" s="13"/>
      <c r="L49" s="4"/>
      <c r="M49" s="4"/>
      <c r="N49" s="13"/>
      <c r="O49" s="13"/>
      <c r="P49" s="4" t="str">
        <f t="shared" si="3"/>
        <v/>
      </c>
      <c r="Q49" s="4"/>
      <c r="R49" s="4"/>
    </row>
    <row r="50" spans="1:18">
      <c r="A50" s="4"/>
      <c r="B50" s="4"/>
      <c r="C50" s="4"/>
      <c r="D50" s="4"/>
      <c r="E50" s="4"/>
      <c r="F50" s="4"/>
      <c r="G50" s="4"/>
      <c r="H50" s="12"/>
      <c r="I50" s="12"/>
      <c r="J50" s="12" t="str">
        <f t="shared" si="2"/>
        <v/>
      </c>
      <c r="K50" s="13"/>
      <c r="L50" s="4"/>
      <c r="M50" s="4"/>
      <c r="N50" s="13"/>
      <c r="O50" s="13"/>
      <c r="P50" s="4" t="str">
        <f t="shared" si="3"/>
        <v/>
      </c>
      <c r="Q50" s="4"/>
      <c r="R50" s="4"/>
    </row>
    <row r="51" spans="1:18">
      <c r="A51" s="4"/>
      <c r="B51" s="4"/>
      <c r="C51" s="4"/>
      <c r="D51" s="4"/>
      <c r="E51" s="4"/>
      <c r="F51" s="4"/>
      <c r="G51" s="4"/>
      <c r="H51" s="12"/>
      <c r="I51" s="12"/>
      <c r="J51" s="12" t="str">
        <f t="shared" si="2"/>
        <v/>
      </c>
      <c r="K51" s="13"/>
      <c r="L51" s="4"/>
      <c r="M51" s="4"/>
      <c r="N51" s="13"/>
      <c r="O51" s="13"/>
      <c r="P51" s="4" t="str">
        <f t="shared" si="3"/>
        <v/>
      </c>
      <c r="Q51" s="4"/>
      <c r="R51" s="4"/>
    </row>
    <row r="52" spans="1:18">
      <c r="A52" s="4"/>
      <c r="B52" s="4"/>
      <c r="C52" s="4"/>
      <c r="D52" s="4"/>
      <c r="E52" s="4"/>
      <c r="F52" s="4"/>
      <c r="G52" s="4"/>
      <c r="H52" s="12"/>
      <c r="I52" s="12"/>
      <c r="J52" s="12" t="str">
        <f t="shared" si="2"/>
        <v/>
      </c>
      <c r="K52" s="13"/>
      <c r="L52" s="4"/>
      <c r="M52" s="4"/>
      <c r="N52" s="13"/>
      <c r="O52" s="13"/>
      <c r="P52" s="4" t="str">
        <f t="shared" si="3"/>
        <v/>
      </c>
      <c r="Q52" s="4"/>
      <c r="R52" s="4"/>
    </row>
    <row r="53" spans="1:18">
      <c r="A53" s="4"/>
      <c r="B53" s="4"/>
      <c r="C53" s="4"/>
      <c r="D53" s="4"/>
      <c r="E53" s="4"/>
      <c r="F53" s="4"/>
      <c r="G53" s="4"/>
      <c r="H53" s="12"/>
      <c r="I53" s="12"/>
      <c r="J53" s="12" t="str">
        <f t="shared" si="2"/>
        <v/>
      </c>
      <c r="K53" s="13"/>
      <c r="L53" s="4"/>
      <c r="M53" s="4"/>
      <c r="N53" s="13"/>
      <c r="O53" s="13"/>
      <c r="P53" s="4" t="str">
        <f t="shared" si="3"/>
        <v/>
      </c>
      <c r="Q53" s="4"/>
      <c r="R53" s="4"/>
    </row>
    <row r="54" spans="1:18">
      <c r="A54" s="4"/>
      <c r="B54" s="4"/>
      <c r="C54" s="4"/>
      <c r="D54" s="4"/>
      <c r="E54" s="4"/>
      <c r="F54" s="4"/>
      <c r="G54" s="4"/>
      <c r="H54" s="12"/>
      <c r="I54" s="12"/>
      <c r="J54" s="12" t="str">
        <f t="shared" si="2"/>
        <v/>
      </c>
      <c r="K54" s="13"/>
      <c r="L54" s="4"/>
      <c r="M54" s="4"/>
      <c r="N54" s="13"/>
      <c r="O54" s="13"/>
      <c r="P54" s="4" t="str">
        <f t="shared" si="3"/>
        <v/>
      </c>
      <c r="Q54" s="4"/>
      <c r="R54" s="4"/>
    </row>
    <row r="55" spans="1:18">
      <c r="A55" s="4"/>
      <c r="B55" s="4"/>
      <c r="C55" s="4"/>
      <c r="D55" s="4"/>
      <c r="E55" s="4"/>
      <c r="F55" s="4"/>
      <c r="G55" s="4"/>
      <c r="H55" s="12"/>
      <c r="I55" s="12"/>
      <c r="J55" s="12" t="str">
        <f t="shared" si="2"/>
        <v/>
      </c>
      <c r="K55" s="13"/>
      <c r="L55" s="4"/>
      <c r="M55" s="4"/>
      <c r="N55" s="13"/>
      <c r="O55" s="13"/>
      <c r="P55" s="4" t="str">
        <f t="shared" si="3"/>
        <v/>
      </c>
      <c r="Q55" s="4"/>
      <c r="R55" s="4"/>
    </row>
    <row r="56" spans="1:18">
      <c r="A56" s="4"/>
      <c r="B56" s="4"/>
      <c r="C56" s="4"/>
      <c r="D56" s="4"/>
      <c r="E56" s="4"/>
      <c r="F56" s="4"/>
      <c r="G56" s="4"/>
      <c r="H56" s="12"/>
      <c r="I56" s="12"/>
      <c r="J56" s="12" t="str">
        <f t="shared" si="2"/>
        <v/>
      </c>
      <c r="K56" s="13"/>
      <c r="L56" s="4"/>
      <c r="M56" s="4"/>
      <c r="N56" s="13"/>
      <c r="O56" s="13"/>
      <c r="P56" s="4" t="str">
        <f t="shared" si="3"/>
        <v/>
      </c>
      <c r="Q56" s="4"/>
      <c r="R56" s="4"/>
    </row>
    <row r="57" spans="1:18">
      <c r="A57" s="4"/>
      <c r="B57" s="4"/>
      <c r="C57" s="4"/>
      <c r="D57" s="4"/>
      <c r="E57" s="4"/>
      <c r="F57" s="4"/>
      <c r="G57" s="4"/>
      <c r="H57" s="12"/>
      <c r="I57" s="12"/>
      <c r="J57" s="12" t="str">
        <f t="shared" si="2"/>
        <v/>
      </c>
      <c r="K57" s="13"/>
      <c r="L57" s="4"/>
      <c r="M57" s="4"/>
      <c r="N57" s="13"/>
      <c r="O57" s="13"/>
      <c r="P57" s="4" t="str">
        <f t="shared" si="3"/>
        <v/>
      </c>
      <c r="Q57" s="4"/>
      <c r="R57" s="4"/>
    </row>
    <row r="58" spans="1:18">
      <c r="A58" s="4"/>
      <c r="B58" s="4"/>
      <c r="C58" s="4"/>
      <c r="D58" s="4"/>
      <c r="E58" s="4"/>
      <c r="F58" s="4"/>
      <c r="G58" s="4"/>
      <c r="H58" s="12"/>
      <c r="I58" s="12"/>
      <c r="J58" s="12" t="str">
        <f t="shared" si="2"/>
        <v/>
      </c>
      <c r="K58" s="13"/>
      <c r="L58" s="4"/>
      <c r="M58" s="4"/>
      <c r="N58" s="13"/>
      <c r="O58" s="13"/>
      <c r="P58" s="4" t="str">
        <f t="shared" si="3"/>
        <v/>
      </c>
      <c r="Q58" s="4"/>
      <c r="R58" s="4"/>
    </row>
    <row r="59" spans="1:18">
      <c r="A59" s="4"/>
      <c r="B59" s="4"/>
      <c r="C59" s="4"/>
      <c r="D59" s="4"/>
      <c r="E59" s="4"/>
      <c r="F59" s="4"/>
      <c r="G59" s="4"/>
      <c r="H59" s="12"/>
      <c r="I59" s="12"/>
      <c r="J59" s="12" t="str">
        <f t="shared" si="2"/>
        <v/>
      </c>
      <c r="K59" s="13"/>
      <c r="L59" s="4"/>
      <c r="M59" s="4"/>
      <c r="N59" s="13"/>
      <c r="O59" s="13"/>
      <c r="P59" s="4" t="str">
        <f t="shared" si="3"/>
        <v/>
      </c>
      <c r="Q59" s="4"/>
      <c r="R59" s="4"/>
    </row>
    <row r="60" spans="1:18">
      <c r="A60" s="4"/>
      <c r="B60" s="4"/>
      <c r="C60" s="4"/>
      <c r="D60" s="4"/>
      <c r="E60" s="4"/>
      <c r="F60" s="4"/>
      <c r="G60" s="4"/>
      <c r="H60" s="12"/>
      <c r="I60" s="12"/>
      <c r="J60" s="12" t="str">
        <f t="shared" si="2"/>
        <v/>
      </c>
      <c r="K60" s="13"/>
      <c r="L60" s="4"/>
      <c r="M60" s="4"/>
      <c r="N60" s="13"/>
      <c r="O60" s="13"/>
      <c r="P60" s="4" t="str">
        <f t="shared" si="3"/>
        <v/>
      </c>
      <c r="Q60" s="4"/>
      <c r="R60" s="4"/>
    </row>
    <row r="61" spans="1:18">
      <c r="A61" s="4"/>
      <c r="B61" s="4"/>
      <c r="C61" s="4"/>
      <c r="D61" s="4"/>
      <c r="E61" s="4"/>
      <c r="F61" s="4"/>
      <c r="G61" s="4"/>
      <c r="H61" s="12"/>
      <c r="I61" s="12"/>
      <c r="J61" s="12" t="str">
        <f t="shared" si="2"/>
        <v/>
      </c>
      <c r="K61" s="13"/>
      <c r="L61" s="4"/>
      <c r="M61" s="4"/>
      <c r="N61" s="13"/>
      <c r="O61" s="13"/>
      <c r="P61" s="4" t="str">
        <f t="shared" si="3"/>
        <v/>
      </c>
      <c r="Q61" s="4"/>
      <c r="R61" s="4"/>
    </row>
    <row r="62" spans="1:18">
      <c r="A62" s="4"/>
      <c r="B62" s="4"/>
      <c r="C62" s="4"/>
      <c r="D62" s="4"/>
      <c r="E62" s="4"/>
      <c r="F62" s="4"/>
      <c r="G62" s="4"/>
      <c r="H62" s="12"/>
      <c r="I62" s="12"/>
      <c r="J62" s="12" t="str">
        <f t="shared" si="2"/>
        <v/>
      </c>
      <c r="K62" s="13"/>
      <c r="L62" s="4"/>
      <c r="M62" s="4"/>
      <c r="N62" s="13"/>
      <c r="O62" s="13"/>
      <c r="P62" s="4" t="str">
        <f t="shared" si="3"/>
        <v/>
      </c>
      <c r="Q62" s="4"/>
      <c r="R62" s="4"/>
    </row>
    <row r="63" spans="1:18">
      <c r="A63" s="4"/>
      <c r="B63" s="4"/>
      <c r="C63" s="4"/>
      <c r="D63" s="4"/>
      <c r="E63" s="4"/>
      <c r="F63" s="4"/>
      <c r="G63" s="4"/>
      <c r="H63" s="12"/>
      <c r="I63" s="12"/>
      <c r="J63" s="12" t="str">
        <f t="shared" si="2"/>
        <v/>
      </c>
      <c r="K63" s="13"/>
      <c r="L63" s="4"/>
      <c r="M63" s="4"/>
      <c r="N63" s="13"/>
      <c r="O63" s="13"/>
      <c r="P63" s="4" t="str">
        <f t="shared" si="3"/>
        <v/>
      </c>
      <c r="Q63" s="4"/>
      <c r="R63" s="4"/>
    </row>
    <row r="64" spans="1:18">
      <c r="A64" s="4"/>
      <c r="B64" s="4"/>
      <c r="C64" s="4"/>
      <c r="D64" s="4"/>
      <c r="E64" s="4"/>
      <c r="F64" s="4"/>
      <c r="G64" s="4"/>
      <c r="H64" s="12"/>
      <c r="I64" s="12"/>
      <c r="J64" s="12" t="str">
        <f t="shared" si="2"/>
        <v/>
      </c>
      <c r="K64" s="13"/>
      <c r="L64" s="4"/>
      <c r="M64" s="4"/>
      <c r="N64" s="13"/>
      <c r="O64" s="13"/>
      <c r="P64" s="4" t="str">
        <f t="shared" si="3"/>
        <v/>
      </c>
      <c r="Q64" s="4"/>
      <c r="R64" s="4"/>
    </row>
    <row r="65" spans="1:18">
      <c r="A65" s="4"/>
      <c r="B65" s="4"/>
      <c r="C65" s="4"/>
      <c r="D65" s="4"/>
      <c r="E65" s="4"/>
      <c r="F65" s="4"/>
      <c r="G65" s="4"/>
      <c r="H65" s="12"/>
      <c r="I65" s="12"/>
      <c r="J65" s="12" t="str">
        <f t="shared" si="2"/>
        <v/>
      </c>
      <c r="K65" s="13"/>
      <c r="L65" s="4"/>
      <c r="M65" s="4"/>
      <c r="N65" s="13"/>
      <c r="O65" s="13"/>
      <c r="P65" s="4" t="str">
        <f t="shared" si="3"/>
        <v/>
      </c>
      <c r="Q65" s="4"/>
      <c r="R65" s="4"/>
    </row>
    <row r="66" spans="1:18">
      <c r="A66" s="4"/>
      <c r="B66" s="4"/>
      <c r="C66" s="4"/>
      <c r="D66" s="4"/>
      <c r="E66" s="4"/>
      <c r="F66" s="4"/>
      <c r="G66" s="4"/>
      <c r="H66" s="12"/>
      <c r="I66" s="12"/>
      <c r="J66" s="12" t="str">
        <f t="shared" si="2"/>
        <v/>
      </c>
      <c r="K66" s="13"/>
      <c r="L66" s="4"/>
      <c r="M66" s="4"/>
      <c r="N66" s="13"/>
      <c r="O66" s="13"/>
      <c r="P66" s="4" t="str">
        <f t="shared" si="3"/>
        <v/>
      </c>
      <c r="Q66" s="4"/>
      <c r="R66" s="4"/>
    </row>
    <row r="67" spans="1:18">
      <c r="A67" s="4"/>
      <c r="B67" s="4"/>
      <c r="C67" s="4"/>
      <c r="D67" s="4"/>
      <c r="E67" s="4"/>
      <c r="F67" s="4"/>
      <c r="G67" s="4"/>
      <c r="H67" s="12"/>
      <c r="I67" s="12"/>
      <c r="J67" s="12" t="str">
        <f t="shared" si="2"/>
        <v/>
      </c>
      <c r="K67" s="13"/>
      <c r="L67" s="4"/>
      <c r="M67" s="4"/>
      <c r="N67" s="13"/>
      <c r="O67" s="13"/>
      <c r="P67" s="4" t="str">
        <f t="shared" si="3"/>
        <v/>
      </c>
      <c r="Q67" s="4"/>
      <c r="R67" s="4"/>
    </row>
    <row r="68" spans="1:18">
      <c r="A68" s="4"/>
      <c r="B68" s="4"/>
      <c r="C68" s="4"/>
      <c r="D68" s="4"/>
      <c r="E68" s="4"/>
      <c r="F68" s="4"/>
      <c r="G68" s="4"/>
      <c r="H68" s="12"/>
      <c r="I68" s="12"/>
      <c r="J68" s="12" t="str">
        <f t="shared" si="2"/>
        <v/>
      </c>
      <c r="K68" s="13"/>
      <c r="L68" s="4"/>
      <c r="M68" s="4"/>
      <c r="N68" s="13"/>
      <c r="O68" s="13"/>
      <c r="P68" s="4" t="str">
        <f t="shared" si="3"/>
        <v/>
      </c>
      <c r="Q68" s="4"/>
      <c r="R68" s="4"/>
    </row>
    <row r="69" spans="1:18">
      <c r="A69" s="4"/>
      <c r="B69" s="4"/>
      <c r="C69" s="4"/>
      <c r="D69" s="4"/>
      <c r="E69" s="4"/>
      <c r="F69" s="4"/>
      <c r="G69" s="4"/>
      <c r="H69" s="12"/>
      <c r="I69" s="12"/>
      <c r="J69" s="12" t="str">
        <f t="shared" si="2"/>
        <v/>
      </c>
      <c r="K69" s="13"/>
      <c r="L69" s="4"/>
      <c r="M69" s="4"/>
      <c r="N69" s="13"/>
      <c r="O69" s="13"/>
      <c r="P69" s="4" t="str">
        <f t="shared" si="3"/>
        <v/>
      </c>
      <c r="Q69" s="4"/>
      <c r="R69" s="4"/>
    </row>
    <row r="70" spans="1:18">
      <c r="A70" s="4"/>
      <c r="B70" s="4"/>
      <c r="C70" s="4"/>
      <c r="D70" s="4"/>
      <c r="E70" s="4"/>
      <c r="F70" s="4"/>
      <c r="G70" s="4"/>
      <c r="H70" s="12"/>
      <c r="I70" s="12"/>
      <c r="J70" s="12" t="str">
        <f t="shared" si="2"/>
        <v/>
      </c>
      <c r="K70" s="13"/>
      <c r="L70" s="4"/>
      <c r="M70" s="4"/>
      <c r="N70" s="13"/>
      <c r="O70" s="13"/>
      <c r="P70" s="4" t="str">
        <f t="shared" si="3"/>
        <v/>
      </c>
      <c r="Q70" s="4"/>
      <c r="R70" s="4"/>
    </row>
    <row r="71" spans="1:18">
      <c r="A71" s="4"/>
      <c r="B71" s="4"/>
      <c r="C71" s="4"/>
      <c r="D71" s="4"/>
      <c r="E71" s="4"/>
      <c r="F71" s="4"/>
      <c r="G71" s="4"/>
      <c r="H71" s="12"/>
      <c r="I71" s="12"/>
      <c r="J71" s="12" t="str">
        <f t="shared" si="2"/>
        <v/>
      </c>
      <c r="K71" s="13"/>
      <c r="L71" s="4"/>
      <c r="M71" s="4"/>
      <c r="N71" s="13"/>
      <c r="O71" s="13"/>
      <c r="P71" s="4" t="str">
        <f t="shared" si="3"/>
        <v/>
      </c>
      <c r="Q71" s="4"/>
      <c r="R71" s="4"/>
    </row>
    <row r="72" spans="1:18">
      <c r="A72" s="4"/>
      <c r="B72" s="4"/>
      <c r="C72" s="4"/>
      <c r="D72" s="4"/>
      <c r="E72" s="4"/>
      <c r="F72" s="4"/>
      <c r="G72" s="4"/>
      <c r="H72" s="12"/>
      <c r="I72" s="12"/>
      <c r="J72" s="12" t="str">
        <f t="shared" si="2"/>
        <v/>
      </c>
      <c r="K72" s="13"/>
      <c r="L72" s="4"/>
      <c r="M72" s="4"/>
      <c r="N72" s="13"/>
      <c r="O72" s="13"/>
      <c r="P72" s="4" t="str">
        <f t="shared" si="3"/>
        <v/>
      </c>
      <c r="Q72" s="4"/>
      <c r="R72" s="4"/>
    </row>
    <row r="73" spans="1:18">
      <c r="A73" s="4"/>
      <c r="B73" s="4"/>
      <c r="C73" s="4"/>
      <c r="D73" s="4"/>
      <c r="E73" s="4"/>
      <c r="F73" s="4"/>
      <c r="G73" s="4"/>
      <c r="H73" s="12"/>
      <c r="I73" s="12"/>
      <c r="J73" s="12" t="str">
        <f t="shared" ref="J73:J100" si="4">IF($A73="","",$I73-$H73)</f>
        <v/>
      </c>
      <c r="K73" s="13"/>
      <c r="L73" s="4"/>
      <c r="M73" s="4"/>
      <c r="N73" s="13"/>
      <c r="O73" s="13"/>
      <c r="P73" s="4" t="str">
        <f t="shared" ref="P73:P100" si="5">IF($A73="","",IF(OR($N73="",$O73=""),"",$O73-$N73))</f>
        <v/>
      </c>
      <c r="Q73" s="4"/>
      <c r="R73" s="4"/>
    </row>
    <row r="74" spans="1:18">
      <c r="A74" s="4"/>
      <c r="B74" s="4"/>
      <c r="C74" s="4"/>
      <c r="D74" s="4"/>
      <c r="E74" s="4"/>
      <c r="F74" s="4"/>
      <c r="G74" s="4"/>
      <c r="H74" s="12"/>
      <c r="I74" s="12"/>
      <c r="J74" s="12" t="str">
        <f t="shared" si="4"/>
        <v/>
      </c>
      <c r="K74" s="13"/>
      <c r="L74" s="4"/>
      <c r="M74" s="4"/>
      <c r="N74" s="13"/>
      <c r="O74" s="13"/>
      <c r="P74" s="4" t="str">
        <f t="shared" si="5"/>
        <v/>
      </c>
      <c r="Q74" s="4"/>
      <c r="R74" s="4"/>
    </row>
    <row r="75" spans="1:18">
      <c r="A75" s="4"/>
      <c r="B75" s="4"/>
      <c r="C75" s="4"/>
      <c r="D75" s="4"/>
      <c r="E75" s="4"/>
      <c r="F75" s="4"/>
      <c r="G75" s="4"/>
      <c r="H75" s="12"/>
      <c r="I75" s="12"/>
      <c r="J75" s="12" t="str">
        <f t="shared" si="4"/>
        <v/>
      </c>
      <c r="K75" s="13"/>
      <c r="L75" s="4"/>
      <c r="M75" s="4"/>
      <c r="N75" s="13"/>
      <c r="O75" s="13"/>
      <c r="P75" s="4" t="str">
        <f t="shared" si="5"/>
        <v/>
      </c>
      <c r="Q75" s="4"/>
      <c r="R75" s="4"/>
    </row>
    <row r="76" spans="1:18">
      <c r="A76" s="4"/>
      <c r="B76" s="4"/>
      <c r="C76" s="4"/>
      <c r="D76" s="4"/>
      <c r="E76" s="4"/>
      <c r="F76" s="4"/>
      <c r="G76" s="4"/>
      <c r="H76" s="12"/>
      <c r="I76" s="12"/>
      <c r="J76" s="12" t="str">
        <f t="shared" si="4"/>
        <v/>
      </c>
      <c r="K76" s="13"/>
      <c r="L76" s="4"/>
      <c r="M76" s="4"/>
      <c r="N76" s="13"/>
      <c r="O76" s="13"/>
      <c r="P76" s="4" t="str">
        <f t="shared" si="5"/>
        <v/>
      </c>
      <c r="Q76" s="4"/>
      <c r="R76" s="4"/>
    </row>
    <row r="77" spans="1:18">
      <c r="A77" s="4"/>
      <c r="B77" s="4"/>
      <c r="C77" s="4"/>
      <c r="D77" s="4"/>
      <c r="E77" s="4"/>
      <c r="F77" s="4"/>
      <c r="G77" s="4"/>
      <c r="H77" s="12"/>
      <c r="I77" s="12"/>
      <c r="J77" s="12" t="str">
        <f t="shared" si="4"/>
        <v/>
      </c>
      <c r="K77" s="13"/>
      <c r="L77" s="4"/>
      <c r="M77" s="4"/>
      <c r="N77" s="13"/>
      <c r="O77" s="13"/>
      <c r="P77" s="4" t="str">
        <f t="shared" si="5"/>
        <v/>
      </c>
      <c r="Q77" s="4"/>
      <c r="R77" s="4"/>
    </row>
    <row r="78" spans="1:18">
      <c r="A78" s="4"/>
      <c r="B78" s="4"/>
      <c r="C78" s="4"/>
      <c r="D78" s="4"/>
      <c r="E78" s="4"/>
      <c r="F78" s="4"/>
      <c r="G78" s="4"/>
      <c r="H78" s="12"/>
      <c r="I78" s="12"/>
      <c r="J78" s="12" t="str">
        <f t="shared" si="4"/>
        <v/>
      </c>
      <c r="K78" s="13"/>
      <c r="L78" s="4"/>
      <c r="M78" s="4"/>
      <c r="N78" s="13"/>
      <c r="O78" s="13"/>
      <c r="P78" s="4" t="str">
        <f t="shared" si="5"/>
        <v/>
      </c>
      <c r="Q78" s="4"/>
      <c r="R78" s="4"/>
    </row>
    <row r="79" spans="1:18">
      <c r="A79" s="4"/>
      <c r="B79" s="4"/>
      <c r="C79" s="4"/>
      <c r="D79" s="4"/>
      <c r="E79" s="4"/>
      <c r="F79" s="4"/>
      <c r="G79" s="4"/>
      <c r="H79" s="12"/>
      <c r="I79" s="12"/>
      <c r="J79" s="12" t="str">
        <f t="shared" si="4"/>
        <v/>
      </c>
      <c r="K79" s="13"/>
      <c r="L79" s="4"/>
      <c r="M79" s="4"/>
      <c r="N79" s="13"/>
      <c r="O79" s="13"/>
      <c r="P79" s="4" t="str">
        <f t="shared" si="5"/>
        <v/>
      </c>
      <c r="Q79" s="4"/>
      <c r="R79" s="4"/>
    </row>
    <row r="80" spans="1:18">
      <c r="A80" s="4"/>
      <c r="B80" s="4"/>
      <c r="C80" s="4"/>
      <c r="D80" s="4"/>
      <c r="E80" s="4"/>
      <c r="F80" s="4"/>
      <c r="G80" s="4"/>
      <c r="H80" s="12"/>
      <c r="I80" s="12"/>
      <c r="J80" s="12" t="str">
        <f t="shared" si="4"/>
        <v/>
      </c>
      <c r="K80" s="13"/>
      <c r="L80" s="4"/>
      <c r="M80" s="4"/>
      <c r="N80" s="13"/>
      <c r="O80" s="13"/>
      <c r="P80" s="4" t="str">
        <f t="shared" si="5"/>
        <v/>
      </c>
      <c r="Q80" s="4"/>
      <c r="R80" s="4"/>
    </row>
    <row r="81" spans="1:18">
      <c r="A81" s="4"/>
      <c r="B81" s="4"/>
      <c r="C81" s="4"/>
      <c r="D81" s="4"/>
      <c r="E81" s="4"/>
      <c r="F81" s="4"/>
      <c r="G81" s="4"/>
      <c r="H81" s="12"/>
      <c r="I81" s="12"/>
      <c r="J81" s="12" t="str">
        <f t="shared" si="4"/>
        <v/>
      </c>
      <c r="K81" s="13"/>
      <c r="L81" s="4"/>
      <c r="M81" s="4"/>
      <c r="N81" s="13"/>
      <c r="O81" s="13"/>
      <c r="P81" s="4" t="str">
        <f t="shared" si="5"/>
        <v/>
      </c>
      <c r="Q81" s="4"/>
      <c r="R81" s="4"/>
    </row>
    <row r="82" spans="1:18">
      <c r="A82" s="4"/>
      <c r="B82" s="4"/>
      <c r="C82" s="4"/>
      <c r="D82" s="4"/>
      <c r="E82" s="4"/>
      <c r="F82" s="4"/>
      <c r="G82" s="4"/>
      <c r="H82" s="12"/>
      <c r="I82" s="12"/>
      <c r="J82" s="12" t="str">
        <f t="shared" si="4"/>
        <v/>
      </c>
      <c r="K82" s="13"/>
      <c r="L82" s="4"/>
      <c r="M82" s="4"/>
      <c r="N82" s="13"/>
      <c r="O82" s="13"/>
      <c r="P82" s="4" t="str">
        <f t="shared" si="5"/>
        <v/>
      </c>
      <c r="Q82" s="4"/>
      <c r="R82" s="4"/>
    </row>
    <row r="83" spans="1:18">
      <c r="A83" s="4"/>
      <c r="B83" s="4"/>
      <c r="C83" s="4"/>
      <c r="D83" s="4"/>
      <c r="E83" s="4"/>
      <c r="F83" s="4"/>
      <c r="G83" s="4"/>
      <c r="H83" s="12"/>
      <c r="I83" s="12"/>
      <c r="J83" s="12" t="str">
        <f t="shared" si="4"/>
        <v/>
      </c>
      <c r="K83" s="13"/>
      <c r="L83" s="4"/>
      <c r="M83" s="4"/>
      <c r="N83" s="13"/>
      <c r="O83" s="13"/>
      <c r="P83" s="4" t="str">
        <f t="shared" si="5"/>
        <v/>
      </c>
      <c r="Q83" s="4"/>
      <c r="R83" s="4"/>
    </row>
    <row r="84" spans="1:18">
      <c r="A84" s="4"/>
      <c r="B84" s="4"/>
      <c r="C84" s="4"/>
      <c r="D84" s="4"/>
      <c r="E84" s="4"/>
      <c r="F84" s="4"/>
      <c r="G84" s="4"/>
      <c r="H84" s="12"/>
      <c r="I84" s="12"/>
      <c r="J84" s="12" t="str">
        <f t="shared" si="4"/>
        <v/>
      </c>
      <c r="K84" s="13"/>
      <c r="L84" s="4"/>
      <c r="M84" s="4"/>
      <c r="N84" s="13"/>
      <c r="O84" s="13"/>
      <c r="P84" s="4" t="str">
        <f t="shared" si="5"/>
        <v/>
      </c>
      <c r="Q84" s="4"/>
      <c r="R84" s="4"/>
    </row>
    <row r="85" spans="1:18">
      <c r="A85" s="4"/>
      <c r="B85" s="4"/>
      <c r="C85" s="4"/>
      <c r="D85" s="4"/>
      <c r="E85" s="4"/>
      <c r="F85" s="4"/>
      <c r="G85" s="4"/>
      <c r="H85" s="12"/>
      <c r="I85" s="12"/>
      <c r="J85" s="12" t="str">
        <f t="shared" si="4"/>
        <v/>
      </c>
      <c r="K85" s="13"/>
      <c r="L85" s="4"/>
      <c r="M85" s="4"/>
      <c r="N85" s="13"/>
      <c r="O85" s="13"/>
      <c r="P85" s="4" t="str">
        <f t="shared" si="5"/>
        <v/>
      </c>
      <c r="Q85" s="4"/>
      <c r="R85" s="4"/>
    </row>
    <row r="86" spans="1:18">
      <c r="A86" s="4"/>
      <c r="B86" s="4"/>
      <c r="C86" s="4"/>
      <c r="D86" s="4"/>
      <c r="E86" s="4"/>
      <c r="F86" s="4"/>
      <c r="G86" s="4"/>
      <c r="H86" s="12"/>
      <c r="I86" s="12"/>
      <c r="J86" s="12" t="str">
        <f t="shared" si="4"/>
        <v/>
      </c>
      <c r="K86" s="13"/>
      <c r="L86" s="4"/>
      <c r="M86" s="4"/>
      <c r="N86" s="13"/>
      <c r="O86" s="13"/>
      <c r="P86" s="4" t="str">
        <f t="shared" si="5"/>
        <v/>
      </c>
      <c r="Q86" s="4"/>
      <c r="R86" s="4"/>
    </row>
    <row r="87" spans="1:18">
      <c r="A87" s="4"/>
      <c r="B87" s="4"/>
      <c r="C87" s="4"/>
      <c r="D87" s="4"/>
      <c r="E87" s="4"/>
      <c r="F87" s="4"/>
      <c r="G87" s="4"/>
      <c r="H87" s="12"/>
      <c r="I87" s="12"/>
      <c r="J87" s="12" t="str">
        <f t="shared" si="4"/>
        <v/>
      </c>
      <c r="K87" s="13"/>
      <c r="L87" s="4"/>
      <c r="M87" s="4"/>
      <c r="N87" s="13"/>
      <c r="O87" s="13"/>
      <c r="P87" s="4" t="str">
        <f t="shared" si="5"/>
        <v/>
      </c>
      <c r="Q87" s="4"/>
      <c r="R87" s="4"/>
    </row>
    <row r="88" spans="1:18">
      <c r="A88" s="4"/>
      <c r="B88" s="4"/>
      <c r="C88" s="4"/>
      <c r="D88" s="4"/>
      <c r="E88" s="4"/>
      <c r="F88" s="4"/>
      <c r="G88" s="4"/>
      <c r="H88" s="12"/>
      <c r="I88" s="12"/>
      <c r="J88" s="12" t="str">
        <f t="shared" si="4"/>
        <v/>
      </c>
      <c r="K88" s="13"/>
      <c r="L88" s="4"/>
      <c r="M88" s="4"/>
      <c r="N88" s="13"/>
      <c r="O88" s="13"/>
      <c r="P88" s="4" t="str">
        <f t="shared" si="5"/>
        <v/>
      </c>
      <c r="Q88" s="4"/>
      <c r="R88" s="4"/>
    </row>
    <row r="89" spans="1:18">
      <c r="A89" s="4"/>
      <c r="B89" s="4"/>
      <c r="C89" s="4"/>
      <c r="D89" s="4"/>
      <c r="E89" s="4"/>
      <c r="F89" s="4"/>
      <c r="G89" s="4"/>
      <c r="H89" s="12"/>
      <c r="I89" s="12"/>
      <c r="J89" s="12" t="str">
        <f t="shared" si="4"/>
        <v/>
      </c>
      <c r="K89" s="13"/>
      <c r="L89" s="4"/>
      <c r="M89" s="4"/>
      <c r="N89" s="13"/>
      <c r="O89" s="13"/>
      <c r="P89" s="4" t="str">
        <f t="shared" si="5"/>
        <v/>
      </c>
      <c r="Q89" s="4"/>
      <c r="R89" s="4"/>
    </row>
    <row r="90" spans="1:18">
      <c r="A90" s="4"/>
      <c r="B90" s="4"/>
      <c r="C90" s="4"/>
      <c r="D90" s="4"/>
      <c r="E90" s="4"/>
      <c r="F90" s="4"/>
      <c r="G90" s="4"/>
      <c r="H90" s="12"/>
      <c r="I90" s="12"/>
      <c r="J90" s="12" t="str">
        <f t="shared" si="4"/>
        <v/>
      </c>
      <c r="K90" s="13"/>
      <c r="L90" s="4"/>
      <c r="M90" s="4"/>
      <c r="N90" s="13"/>
      <c r="O90" s="13"/>
      <c r="P90" s="4" t="str">
        <f t="shared" si="5"/>
        <v/>
      </c>
      <c r="Q90" s="4"/>
      <c r="R90" s="4"/>
    </row>
    <row r="91" spans="1:18">
      <c r="A91" s="4"/>
      <c r="B91" s="4"/>
      <c r="C91" s="4"/>
      <c r="D91" s="4"/>
      <c r="E91" s="4"/>
      <c r="F91" s="4"/>
      <c r="G91" s="4"/>
      <c r="H91" s="12"/>
      <c r="I91" s="12"/>
      <c r="J91" s="12" t="str">
        <f t="shared" si="4"/>
        <v/>
      </c>
      <c r="K91" s="13"/>
      <c r="L91" s="4"/>
      <c r="M91" s="4"/>
      <c r="N91" s="13"/>
      <c r="O91" s="13"/>
      <c r="P91" s="4" t="str">
        <f t="shared" si="5"/>
        <v/>
      </c>
      <c r="Q91" s="4"/>
      <c r="R91" s="4"/>
    </row>
    <row r="92" spans="1:18">
      <c r="A92" s="4"/>
      <c r="B92" s="4"/>
      <c r="C92" s="4"/>
      <c r="D92" s="4"/>
      <c r="E92" s="4"/>
      <c r="F92" s="4"/>
      <c r="G92" s="4"/>
      <c r="H92" s="12"/>
      <c r="I92" s="12"/>
      <c r="J92" s="12" t="str">
        <f t="shared" si="4"/>
        <v/>
      </c>
      <c r="K92" s="13"/>
      <c r="L92" s="4"/>
      <c r="M92" s="4"/>
      <c r="N92" s="13"/>
      <c r="O92" s="13"/>
      <c r="P92" s="4" t="str">
        <f t="shared" si="5"/>
        <v/>
      </c>
      <c r="Q92" s="4"/>
      <c r="R92" s="4"/>
    </row>
    <row r="93" spans="1:18">
      <c r="A93" s="4"/>
      <c r="B93" s="4"/>
      <c r="C93" s="4"/>
      <c r="D93" s="4"/>
      <c r="E93" s="4"/>
      <c r="F93" s="4"/>
      <c r="G93" s="4"/>
      <c r="H93" s="12"/>
      <c r="I93" s="12"/>
      <c r="J93" s="12" t="str">
        <f t="shared" si="4"/>
        <v/>
      </c>
      <c r="K93" s="13"/>
      <c r="L93" s="4"/>
      <c r="M93" s="4"/>
      <c r="N93" s="13"/>
      <c r="O93" s="13"/>
      <c r="P93" s="4" t="str">
        <f t="shared" si="5"/>
        <v/>
      </c>
      <c r="Q93" s="4"/>
      <c r="R93" s="4"/>
    </row>
    <row r="94" spans="1:18">
      <c r="A94" s="4"/>
      <c r="B94" s="4"/>
      <c r="C94" s="4"/>
      <c r="D94" s="4"/>
      <c r="E94" s="4"/>
      <c r="F94" s="4"/>
      <c r="G94" s="4"/>
      <c r="H94" s="12"/>
      <c r="I94" s="12"/>
      <c r="J94" s="12" t="str">
        <f t="shared" si="4"/>
        <v/>
      </c>
      <c r="K94" s="13"/>
      <c r="L94" s="4"/>
      <c r="M94" s="4"/>
      <c r="N94" s="13"/>
      <c r="O94" s="13"/>
      <c r="P94" s="4" t="str">
        <f t="shared" si="5"/>
        <v/>
      </c>
      <c r="Q94" s="4"/>
      <c r="R94" s="4"/>
    </row>
    <row r="95" spans="1:18">
      <c r="A95" s="4"/>
      <c r="B95" s="4"/>
      <c r="C95" s="4"/>
      <c r="D95" s="4"/>
      <c r="E95" s="4"/>
      <c r="F95" s="4"/>
      <c r="G95" s="4"/>
      <c r="H95" s="12"/>
      <c r="I95" s="12"/>
      <c r="J95" s="12" t="str">
        <f t="shared" si="4"/>
        <v/>
      </c>
      <c r="K95" s="13"/>
      <c r="L95" s="4"/>
      <c r="M95" s="4"/>
      <c r="N95" s="13"/>
      <c r="O95" s="13"/>
      <c r="P95" s="4" t="str">
        <f t="shared" si="5"/>
        <v/>
      </c>
      <c r="Q95" s="4"/>
      <c r="R95" s="4"/>
    </row>
    <row r="96" spans="1:18">
      <c r="A96" s="4"/>
      <c r="B96" s="4"/>
      <c r="C96" s="4"/>
      <c r="D96" s="4"/>
      <c r="E96" s="4"/>
      <c r="F96" s="4"/>
      <c r="G96" s="4"/>
      <c r="H96" s="12"/>
      <c r="I96" s="12"/>
      <c r="J96" s="12" t="str">
        <f t="shared" si="4"/>
        <v/>
      </c>
      <c r="K96" s="13"/>
      <c r="L96" s="4"/>
      <c r="M96" s="4"/>
      <c r="N96" s="13"/>
      <c r="O96" s="13"/>
      <c r="P96" s="4" t="str">
        <f t="shared" si="5"/>
        <v/>
      </c>
      <c r="Q96" s="4"/>
      <c r="R96" s="4"/>
    </row>
    <row r="97" spans="1:18">
      <c r="A97" s="4"/>
      <c r="B97" s="4"/>
      <c r="C97" s="4"/>
      <c r="D97" s="4"/>
      <c r="E97" s="4"/>
      <c r="F97" s="4"/>
      <c r="G97" s="4"/>
      <c r="H97" s="12"/>
      <c r="I97" s="12"/>
      <c r="J97" s="12" t="str">
        <f t="shared" si="4"/>
        <v/>
      </c>
      <c r="K97" s="13"/>
      <c r="L97" s="4"/>
      <c r="M97" s="4"/>
      <c r="N97" s="13"/>
      <c r="O97" s="13"/>
      <c r="P97" s="4" t="str">
        <f t="shared" si="5"/>
        <v/>
      </c>
      <c r="Q97" s="4"/>
      <c r="R97" s="4"/>
    </row>
    <row r="98" spans="1:18">
      <c r="A98" s="4"/>
      <c r="B98" s="4"/>
      <c r="C98" s="4"/>
      <c r="D98" s="4"/>
      <c r="E98" s="4"/>
      <c r="F98" s="4"/>
      <c r="G98" s="4"/>
      <c r="H98" s="12"/>
      <c r="I98" s="12"/>
      <c r="J98" s="12" t="str">
        <f t="shared" si="4"/>
        <v/>
      </c>
      <c r="K98" s="13"/>
      <c r="L98" s="4"/>
      <c r="M98" s="4"/>
      <c r="N98" s="13"/>
      <c r="O98" s="13"/>
      <c r="P98" s="4" t="str">
        <f t="shared" si="5"/>
        <v/>
      </c>
      <c r="Q98" s="4"/>
      <c r="R98" s="4"/>
    </row>
    <row r="99" spans="1:18">
      <c r="A99" s="4"/>
      <c r="B99" s="4"/>
      <c r="C99" s="4"/>
      <c r="D99" s="4"/>
      <c r="E99" s="4"/>
      <c r="F99" s="4"/>
      <c r="G99" s="4"/>
      <c r="H99" s="12"/>
      <c r="I99" s="12"/>
      <c r="J99" s="12" t="str">
        <f t="shared" si="4"/>
        <v/>
      </c>
      <c r="K99" s="13"/>
      <c r="L99" s="4"/>
      <c r="M99" s="4"/>
      <c r="N99" s="13"/>
      <c r="O99" s="13"/>
      <c r="P99" s="4" t="str">
        <f t="shared" si="5"/>
        <v/>
      </c>
      <c r="Q99" s="4"/>
      <c r="R99" s="4"/>
    </row>
    <row r="100" spans="1:18">
      <c r="A100" s="4"/>
      <c r="B100" s="4"/>
      <c r="C100" s="4"/>
      <c r="D100" s="4"/>
      <c r="E100" s="4"/>
      <c r="F100" s="4"/>
      <c r="G100" s="4"/>
      <c r="H100" s="12"/>
      <c r="I100" s="12"/>
      <c r="J100" s="12" t="str">
        <f t="shared" si="4"/>
        <v/>
      </c>
      <c r="K100" s="13"/>
      <c r="L100" s="4"/>
      <c r="M100" s="4"/>
      <c r="N100" s="13"/>
      <c r="O100" s="13"/>
      <c r="P100" s="4" t="str">
        <f t="shared" si="5"/>
        <v/>
      </c>
      <c r="Q100" s="4"/>
      <c r="R100" s="4"/>
    </row>
  </sheetData>
  <mergeCells count="2">
    <mergeCell ref="A1:R1"/>
    <mergeCell ref="A2:R2"/>
  </mergeCells>
  <conditionalFormatting sqref="J9:J100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4">
    <dataValidation type="list" sqref="C9:C100" xr:uid="{00000000-0002-0000-0300-000000000000}">
      <formula1>"Appliances,Tapware,Sanitaryware,Tiles,Flooring,Paint,Cabinetry,Lighting,Hardware,External Finishes"</formula1>
    </dataValidation>
    <dataValidation type="list" sqref="L9:L100" xr:uid="{00000000-0002-0000-0300-000001000000}">
      <formula1>"Required,Selected,Approved,Ordered,Delivered,Installed,On Hold"</formula1>
    </dataValidation>
    <dataValidation type="list" sqref="M9:M100" xr:uid="{00000000-0002-0000-0300-000002000000}">
      <formula1>"No,Yes,Partial"</formula1>
    </dataValidation>
    <dataValidation type="list" sqref="Q9:Q100" xr:uid="{00000000-0002-0000-0300-000003000000}">
      <formula1>"Client,Builder,PM,Interior Designer,Supplier"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workbookViewId="0">
      <selection activeCell="A12" sqref="A12"/>
    </sheetView>
  </sheetViews>
  <sheetFormatPr defaultRowHeight="14.25"/>
  <cols>
    <col min="1" max="1" width="24" customWidth="1"/>
    <col min="2" max="2" width="22" customWidth="1"/>
    <col min="3" max="3" width="20" customWidth="1"/>
    <col min="4" max="4" width="16" customWidth="1"/>
    <col min="5" max="5" width="28" customWidth="1"/>
    <col min="6" max="7" width="16" customWidth="1"/>
    <col min="8" max="8" width="38" customWidth="1"/>
  </cols>
  <sheetData>
    <row r="1" spans="1:8" ht="27.95" customHeight="1">
      <c r="A1" s="14" t="s">
        <v>23</v>
      </c>
      <c r="B1" s="14"/>
      <c r="C1" s="14"/>
      <c r="D1" s="14"/>
      <c r="E1" s="14"/>
      <c r="F1" s="14"/>
      <c r="G1" s="14"/>
      <c r="H1" s="14"/>
    </row>
    <row r="2" spans="1:8" ht="26.1" customHeight="1">
      <c r="A2" s="15" t="s">
        <v>151</v>
      </c>
      <c r="B2" s="15"/>
      <c r="C2" s="15"/>
      <c r="D2" s="15"/>
      <c r="E2" s="15"/>
      <c r="F2" s="15"/>
      <c r="G2" s="15"/>
      <c r="H2" s="15"/>
    </row>
    <row r="8" spans="1:8" ht="32.1" customHeight="1">
      <c r="A8" s="2" t="s">
        <v>52</v>
      </c>
      <c r="B8" s="2" t="s">
        <v>36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156</v>
      </c>
      <c r="H8" s="2" t="s">
        <v>71</v>
      </c>
    </row>
    <row r="9" spans="1:8">
      <c r="A9" s="4" t="s">
        <v>100</v>
      </c>
      <c r="B9" s="4" t="s">
        <v>40</v>
      </c>
      <c r="C9" s="4" t="s">
        <v>157</v>
      </c>
      <c r="D9" s="4" t="s">
        <v>158</v>
      </c>
      <c r="E9" s="4" t="s">
        <v>159</v>
      </c>
      <c r="F9" s="4" t="s">
        <v>160</v>
      </c>
      <c r="G9" s="4" t="s">
        <v>161</v>
      </c>
      <c r="H9" s="4" t="s">
        <v>162</v>
      </c>
    </row>
    <row r="10" spans="1:8">
      <c r="A10" s="4" t="s">
        <v>120</v>
      </c>
      <c r="B10" s="4" t="s">
        <v>163</v>
      </c>
      <c r="C10" s="4" t="s">
        <v>164</v>
      </c>
      <c r="D10" s="4" t="s">
        <v>165</v>
      </c>
      <c r="E10" s="4" t="s">
        <v>166</v>
      </c>
      <c r="F10" s="4" t="s">
        <v>167</v>
      </c>
      <c r="G10" s="4" t="s">
        <v>168</v>
      </c>
      <c r="H10" s="4" t="s">
        <v>169</v>
      </c>
    </row>
    <row r="11" spans="1:8">
      <c r="A11" s="4" t="s">
        <v>113</v>
      </c>
      <c r="B11" s="4" t="s">
        <v>50</v>
      </c>
      <c r="C11" s="4" t="s">
        <v>170</v>
      </c>
      <c r="D11" s="4" t="s">
        <v>171</v>
      </c>
      <c r="E11" s="4" t="s">
        <v>172</v>
      </c>
      <c r="F11" s="4" t="s">
        <v>173</v>
      </c>
      <c r="G11" s="4" t="s">
        <v>174</v>
      </c>
      <c r="H11" s="4" t="s">
        <v>175</v>
      </c>
    </row>
    <row r="12" spans="1:8">
      <c r="A12" s="4" t="s">
        <v>127</v>
      </c>
      <c r="B12" s="4" t="s">
        <v>53</v>
      </c>
      <c r="C12" s="4" t="s">
        <v>176</v>
      </c>
      <c r="D12" s="4" t="s">
        <v>177</v>
      </c>
      <c r="E12" s="4" t="s">
        <v>178</v>
      </c>
      <c r="F12" s="4" t="s">
        <v>179</v>
      </c>
      <c r="G12" s="4" t="s">
        <v>180</v>
      </c>
      <c r="H12" s="4" t="s">
        <v>181</v>
      </c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  <row r="27" spans="1:8">
      <c r="A27" s="4"/>
      <c r="B27" s="4"/>
      <c r="C27" s="4"/>
      <c r="D27" s="4"/>
      <c r="E27" s="4"/>
      <c r="F27" s="4"/>
      <c r="G27" s="4"/>
      <c r="H27" s="4"/>
    </row>
    <row r="28" spans="1:8">
      <c r="A28" s="4"/>
      <c r="B28" s="4"/>
      <c r="C28" s="4"/>
      <c r="D28" s="4"/>
      <c r="E28" s="4"/>
      <c r="F28" s="4"/>
      <c r="G28" s="4"/>
      <c r="H28" s="4"/>
    </row>
  </sheetData>
  <mergeCells count="2">
    <mergeCell ref="A1:H1"/>
    <mergeCell ref="A2:H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Lists</vt:lpstr>
      <vt:lpstr>Dashboard</vt:lpstr>
      <vt:lpstr>Selections Schedule</vt:lpstr>
      <vt:lpstr>Supplier 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 Harvey</cp:lastModifiedBy>
  <dcterms:modified xsi:type="dcterms:W3CDTF">2026-06-22T11:08:59Z</dcterms:modified>
</cp:coreProperties>
</file>