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rist\Downloads\BuilderForecast_Construction_PM_Template_Pack (1)\"/>
    </mc:Choice>
  </mc:AlternateContent>
  <xr:revisionPtr revIDLastSave="0" documentId="13_ncr:1_{DB1D7EEE-E3FD-4CBC-AA98-FD721B858DA2}" xr6:coauthVersionLast="47" xr6:coauthVersionMax="47" xr10:uidLastSave="{00000000-0000-0000-0000-000000000000}"/>
  <bookViews>
    <workbookView xWindow="-110" yWindow="-110" windowWidth="22780" windowHeight="14540" activeTab="2" xr2:uid="{00000000-000D-0000-FFFF-FFFF00000000}"/>
  </bookViews>
  <sheets>
    <sheet name="Start Here" sheetId="1" r:id="rId1"/>
    <sheet name="Lists" sheetId="2" r:id="rId2"/>
    <sheet name="Summary" sheetId="3" r:id="rId3"/>
    <sheet name="Concrete" sheetId="4" r:id="rId4"/>
    <sheet name="Framing" sheetId="5" r:id="rId5"/>
    <sheet name="Roofing" sheetId="6" r:id="rId6"/>
    <sheet name="Cladding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D14" i="3" s="1"/>
  <c r="M5" i="7"/>
  <c r="F14" i="3" s="1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D13" i="3" s="1"/>
  <c r="M6" i="6"/>
  <c r="E13" i="3" s="1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F12" i="3" s="1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C14" i="3"/>
  <c r="B14" i="3"/>
  <c r="A14" i="3"/>
  <c r="B13" i="3"/>
  <c r="A13" i="3"/>
  <c r="E12" i="3"/>
  <c r="D12" i="3"/>
  <c r="B12" i="3"/>
  <c r="A12" i="3"/>
  <c r="F11" i="3"/>
  <c r="E11" i="3"/>
  <c r="D11" i="3"/>
  <c r="C11" i="3"/>
  <c r="B11" i="3"/>
  <c r="A11" i="3"/>
  <c r="C12" i="3" l="1"/>
  <c r="C13" i="3"/>
  <c r="F13" i="3"/>
  <c r="E14" i="3"/>
</calcChain>
</file>

<file path=xl/sharedStrings.xml><?xml version="1.0" encoding="utf-8"?>
<sst xmlns="http://schemas.openxmlformats.org/spreadsheetml/2006/main" count="389" uniqueCount="234">
  <si>
    <t>Residential Scope Gap Checklist Pack</t>
  </si>
  <si>
    <t>BuilderForecast template - sample residential data included</t>
  </si>
  <si>
    <t>Template purpose</t>
  </si>
  <si>
    <t>Identify quote and scope gaps before award across concrete, framing, roofing and cladding packages.</t>
  </si>
  <si>
    <t>Sample project</t>
  </si>
  <si>
    <t>Lot 14 Riverside Estate - New 4 Bedroom Residence</t>
  </si>
  <si>
    <t>Project address</t>
  </si>
  <si>
    <t>14 Rivergum Circuit, NSW</t>
  </si>
  <si>
    <t>Template pricing</t>
  </si>
  <si>
    <t>TBC - pricing to be set after review</t>
  </si>
  <si>
    <t>Best suited for</t>
  </si>
  <si>
    <t>Residential builders, owner-builders, project managers and small construction teams</t>
  </si>
  <si>
    <t>Positioning note</t>
  </si>
  <si>
    <t>BuilderForecast supports project budget control, variations, allowances, subcontractor costs, cost-to-complete and reporting. MeasureBuild is the separate estimating and drawing review service.</t>
  </si>
  <si>
    <t>Current BuilderForecast templates page</t>
  </si>
  <si>
    <t>https://builderforecast.online/templates</t>
  </si>
  <si>
    <t>BuilderForecast website</t>
  </si>
  <si>
    <t>https://builderforecast.online</t>
  </si>
  <si>
    <t>MeasureBuild website</t>
  </si>
  <si>
    <t>https://measurebuild.com.au/</t>
  </si>
  <si>
    <t>Workbook contents</t>
  </si>
  <si>
    <t>Summary</t>
  </si>
  <si>
    <t>Concrete</t>
  </si>
  <si>
    <t>Framing</t>
  </si>
  <si>
    <t>Roofing</t>
  </si>
  <si>
    <t>Cladding</t>
  </si>
  <si>
    <t>Lists</t>
  </si>
  <si>
    <t>How to use this template</t>
  </si>
  <si>
    <t>Use each trade checklist when reviewing quotes, scopes, drawings and exclusions.</t>
  </si>
  <si>
    <t>Mark Included as Yes, No, Clarify or N/A.</t>
  </si>
  <si>
    <t>Enter likely exposure where a missing item could affect the budget.</t>
  </si>
  <si>
    <t>Review the Summary tab to prioritise high-risk gaps and open actions.</t>
  </si>
  <si>
    <t>Use the checklist alongside BuilderForecast to manage scope risk and protect contingency.</t>
  </si>
  <si>
    <t>Dropdown Lists</t>
  </si>
  <si>
    <t>Editable lists used by dropdowns across this workbook.</t>
  </si>
  <si>
    <t>Included</t>
  </si>
  <si>
    <t>Risk</t>
  </si>
  <si>
    <t>Status</t>
  </si>
  <si>
    <t>Owner</t>
  </si>
  <si>
    <t>Yes</t>
  </si>
  <si>
    <t>Low</t>
  </si>
  <si>
    <t>Open</t>
  </si>
  <si>
    <t>PM</t>
  </si>
  <si>
    <t>No</t>
  </si>
  <si>
    <t>Medium</t>
  </si>
  <si>
    <t>Clarifying</t>
  </si>
  <si>
    <t>Estimator</t>
  </si>
  <si>
    <t>Clarify</t>
  </si>
  <si>
    <t>High</t>
  </si>
  <si>
    <t>Resolved</t>
  </si>
  <si>
    <t>Site Supervisor</t>
  </si>
  <si>
    <t>N/A</t>
  </si>
  <si>
    <t>Closed</t>
  </si>
  <si>
    <t>Builder</t>
  </si>
  <si>
    <t>Client</t>
  </si>
  <si>
    <t>Architect</t>
  </si>
  <si>
    <t>Engineer</t>
  </si>
  <si>
    <t>Scope Gap Summary</t>
  </si>
  <si>
    <t>Review gap count, high-risk items and potential budget exposure by trade.</t>
  </si>
  <si>
    <t>Project</t>
  </si>
  <si>
    <t>Address</t>
  </si>
  <si>
    <t>Status Date</t>
  </si>
  <si>
    <t>Use Case</t>
  </si>
  <si>
    <t>Tender/quote review before award and budget upload.</t>
  </si>
  <si>
    <t>Trade</t>
  </si>
  <si>
    <t>Checklist Items</t>
  </si>
  <si>
    <t>Scope Gaps</t>
  </si>
  <si>
    <t>High Risk Gaps</t>
  </si>
  <si>
    <t>Potential Exposure</t>
  </si>
  <si>
    <t>Open Actions</t>
  </si>
  <si>
    <t>Concrete Scope Gap Checklist</t>
  </si>
  <si>
    <t>Pre-filled residential scope review checklist. Edit rows to suit the project and tender scope.</t>
  </si>
  <si>
    <t>Ref</t>
  </si>
  <si>
    <t>Area</t>
  </si>
  <si>
    <t>Checklist Item</t>
  </si>
  <si>
    <t>What to Confirm</t>
  </si>
  <si>
    <t>Included?</t>
  </si>
  <si>
    <t>Potential Cost Exposure</t>
  </si>
  <si>
    <t>Action Required</t>
  </si>
  <si>
    <t>Due Date</t>
  </si>
  <si>
    <t>Notes</t>
  </si>
  <si>
    <t>Gap Flag</t>
  </si>
  <si>
    <t>CON-01</t>
  </si>
  <si>
    <t>Preliminaries</t>
  </si>
  <si>
    <t>Latest structural drawings used</t>
  </si>
  <si>
    <t>Confirm engineer revision, slab set-downs, pier notes and footing details are priced.</t>
  </si>
  <si>
    <t>Confirm drawings S01-S05 Rev C used by trade.</t>
  </si>
  <si>
    <t>High risk if older engineering used.</t>
  </si>
  <si>
    <t>CON-02</t>
  </si>
  <si>
    <t>Earthworks</t>
  </si>
  <si>
    <t>Bulk excavation and trimming</t>
  </si>
  <si>
    <t>Confirm who trims to underside of slab, removes spoil and manages unsuitable material.</t>
  </si>
  <si>
    <t>Request excavation exclusions and rock rates.</t>
  </si>
  <si>
    <t>Rock and spoil often become variation items.</t>
  </si>
  <si>
    <t>CON-03</t>
  </si>
  <si>
    <t>Footings / piers</t>
  </si>
  <si>
    <t>Bored piers and deepened edge beams</t>
  </si>
  <si>
    <t>Confirm bored pier quantity, depth assumptions, cages and concrete strength.</t>
  </si>
  <si>
    <t>Check against engineer schedule.</t>
  </si>
  <si>
    <t>Included in preferred quote.</t>
  </si>
  <si>
    <t>CON-04</t>
  </si>
  <si>
    <t>Slab</t>
  </si>
  <si>
    <t>Vapour barrier, mesh, chairs, set-downs</t>
  </si>
  <si>
    <t>Confirm vapour barrier, reinforcement chairs, wet area set-downs and penetrations.</t>
  </si>
  <si>
    <t>Verify against architectural wet area layout.</t>
  </si>
  <si>
    <t>CON-05</t>
  </si>
  <si>
    <t>Termite system</t>
  </si>
  <si>
    <t>Termite barrier coordination</t>
  </si>
  <si>
    <t>Confirm termite treatment scope and penetration collars are included or by others.</t>
  </si>
  <si>
    <t>Allocate termite scope to trade or separate supplier.</t>
  </si>
  <si>
    <t>Budget exposure if missed.</t>
  </si>
  <si>
    <t>CON-06</t>
  </si>
  <si>
    <t>Concrete pump</t>
  </si>
  <si>
    <t>Pump and line requirements</t>
  </si>
  <si>
    <t>Confirm pump included for restricted access and rear pours.</t>
  </si>
  <si>
    <t>Add pump allowance or confirm access.</t>
  </si>
  <si>
    <t>CON-07</t>
  </si>
  <si>
    <t>Finishes</t>
  </si>
  <si>
    <t>Garage broom finish and patio finish</t>
  </si>
  <si>
    <t>Confirm trowel, broom or exposed finish and curing requirements.</t>
  </si>
  <si>
    <t>Confirm finish spec in quote.</t>
  </si>
  <si>
    <t>CON-08</t>
  </si>
  <si>
    <t>Waste / clean-up</t>
  </si>
  <si>
    <t>Concrete waste and slurry control</t>
  </si>
  <si>
    <t>Confirm washout, slurry control and clean-up included.</t>
  </si>
  <si>
    <t>Clarify environmental controls.</t>
  </si>
  <si>
    <t>Framing Scope Gap Checklist</t>
  </si>
  <si>
    <t>FRM-01</t>
  </si>
  <si>
    <t>Drawings</t>
  </si>
  <si>
    <t>Latest structural and truss layouts</t>
  </si>
  <si>
    <t>Confirm frame trade has architectural, engineering and truss setout revisions.</t>
  </si>
  <si>
    <t>Issue drawing register with latest revisions.</t>
  </si>
  <si>
    <t>Avoid rework from outdated plans.</t>
  </si>
  <si>
    <t>FRM-02</t>
  </si>
  <si>
    <t>Timber / steel frame</t>
  </si>
  <si>
    <t>Supply and installation split</t>
  </si>
  <si>
    <t>Confirm whether quote is supply/install or install-only and who orders materials.</t>
  </si>
  <si>
    <t>Confirm purchasing responsibility.</t>
  </si>
  <si>
    <t>FRM-03</t>
  </si>
  <si>
    <t>Lintels / beams</t>
  </si>
  <si>
    <t>LVL, steel beams and posts</t>
  </si>
  <si>
    <t>Confirm engineering beams, brackets, hold-downs and connectors included.</t>
  </si>
  <si>
    <t>Request beam schedule inclusions.</t>
  </si>
  <si>
    <t>Common high exposure gap.</t>
  </si>
  <si>
    <t>FRM-04</t>
  </si>
  <si>
    <t>Bracing</t>
  </si>
  <si>
    <t>Wall bracing and tie-down</t>
  </si>
  <si>
    <t>Confirm bracing panels, straps, tie-down rods and inspection coordination.</t>
  </si>
  <si>
    <t>Review bracing plan.</t>
  </si>
  <si>
    <t>FRM-05</t>
  </si>
  <si>
    <t>Carpentry set-outs</t>
  </si>
  <si>
    <t>Wet area and recessed niches</t>
  </si>
  <si>
    <t>Confirm set-downs, noggings, wall niches, shower screens and accessories blocking.</t>
  </si>
  <si>
    <t>Confirm internal fit-off backing requirements.</t>
  </si>
  <si>
    <t>Avoid later fix-out variations.</t>
  </si>
  <si>
    <t>FRM-06</t>
  </si>
  <si>
    <t>External openings</t>
  </si>
  <si>
    <t>Window and door openings</t>
  </si>
  <si>
    <t>Confirm openings include flashings support, sill details and tolerances.</t>
  </si>
  <si>
    <t>Cross-check window schedule.</t>
  </si>
  <si>
    <t>FRM-07</t>
  </si>
  <si>
    <t>Temporary bracing</t>
  </si>
  <si>
    <t>Temporary works during erection</t>
  </si>
  <si>
    <t>Confirm temporary bracing, safety and weather protection included.</t>
  </si>
  <si>
    <t>Clarify temporary works.</t>
  </si>
  <si>
    <t>Roofing Scope Gap Checklist</t>
  </si>
  <si>
    <t>ROF-01</t>
  </si>
  <si>
    <t>Roof material</t>
  </si>
  <si>
    <t>Roof sheet / tile specification</t>
  </si>
  <si>
    <t>Confirm profile, colour, gauge and supplier lead time.</t>
  </si>
  <si>
    <t>Attach colour schedule to quote.</t>
  </si>
  <si>
    <t>ROF-02</t>
  </si>
  <si>
    <t>Roof plumbing</t>
  </si>
  <si>
    <t>Gutters, fascia and downpipes</t>
  </si>
  <si>
    <t>Confirm gutters, downpipes, rainheads, sumps, overflows and fascia scope.</t>
  </si>
  <si>
    <t>Request itemised roof plumbing inclusions.</t>
  </si>
  <si>
    <t>Can be missed when roofing and plumbing are split.</t>
  </si>
  <si>
    <t>ROF-03</t>
  </si>
  <si>
    <t>Flashings</t>
  </si>
  <si>
    <t>Apron, barge, valley and wall flashings</t>
  </si>
  <si>
    <t>Confirm all flashings to penetrations, parapets and cladding interfaces.</t>
  </si>
  <si>
    <t>Confirm interface responsibilities with cladding trade.</t>
  </si>
  <si>
    <t>High leak risk if unclear.</t>
  </si>
  <si>
    <t>ROF-04</t>
  </si>
  <si>
    <t>Sarking / insulation</t>
  </si>
  <si>
    <t>Sarking, blanket and roof insulation</t>
  </si>
  <si>
    <t>Confirm whether roof blanket and foil are included and rating matches spec.</t>
  </si>
  <si>
    <t>Assign insulation scope to roofing or separate trade.</t>
  </si>
  <si>
    <t>Budget and energy compliance gap.</t>
  </si>
  <si>
    <t>ROF-05</t>
  </si>
  <si>
    <t>Penetrations</t>
  </si>
  <si>
    <t>Vents, flues and solar provisions</t>
  </si>
  <si>
    <t>Confirm flashings for vents, exhausts, flues and future solar penetrations.</t>
  </si>
  <si>
    <t>Coordinate with services trades.</t>
  </si>
  <si>
    <t>ROF-06</t>
  </si>
  <si>
    <t>Access and safety</t>
  </si>
  <si>
    <t>Edge protection and roof access</t>
  </si>
  <si>
    <t>Confirm edge protection, harness points and access requirements included.</t>
  </si>
  <si>
    <t>Check WHS responsibility.</t>
  </si>
  <si>
    <t>Cladding Scope Gap Checklist</t>
  </si>
  <si>
    <t>CLD-01</t>
  </si>
  <si>
    <t>Cladding material</t>
  </si>
  <si>
    <t>Cladding type and profile</t>
  </si>
  <si>
    <t>Confirm fibre cement profile, thickness, orientation, colour and finish system.</t>
  </si>
  <si>
    <t>Attach facade schedule.</t>
  </si>
  <si>
    <t>CLD-02</t>
  </si>
  <si>
    <t>Moisture management</t>
  </si>
  <si>
    <t>Wrap, cavity battens and vapour-permeable membrane</t>
  </si>
  <si>
    <t>Confirm membrane, cavity system, battens and drainage are included.</t>
  </si>
  <si>
    <t>Request wall build-up inclusions.</t>
  </si>
  <si>
    <t>High weatherproofing risk.</t>
  </si>
  <si>
    <t>CLD-03</t>
  </si>
  <si>
    <t>Flashings / trims</t>
  </si>
  <si>
    <t>Corners, sills, parapets and junction trims</t>
  </si>
  <si>
    <t>Confirm all proprietary trims and flashings are included and who supplies them.</t>
  </si>
  <si>
    <t>Coordinate with roofing and window trades.</t>
  </si>
  <si>
    <t>Interface risk.</t>
  </si>
  <si>
    <t>CLD-04</t>
  </si>
  <si>
    <t>Substrate</t>
  </si>
  <si>
    <t>Plywood, battens and fixing substrate</t>
  </si>
  <si>
    <t>Confirm substrate responsibility and fixing centres.</t>
  </si>
  <si>
    <t>Assign substrate scope before award.</t>
  </si>
  <si>
    <t>Could become major variation.</t>
  </si>
  <si>
    <t>CLD-05</t>
  </si>
  <si>
    <t>Painting / coating</t>
  </si>
  <si>
    <t>Factory finish vs site painting</t>
  </si>
  <si>
    <t>Confirm whether cladding coating is factory-applied or painter scope.</t>
  </si>
  <si>
    <t>Clarify paint responsibility.</t>
  </si>
  <si>
    <t>CLD-06</t>
  </si>
  <si>
    <t>Waste and offcuts</t>
  </si>
  <si>
    <t>Waste allowance and protection</t>
  </si>
  <si>
    <t>Confirm waste factor and protection to finished surfaces included.</t>
  </si>
  <si>
    <t>Check quote inclusions.</t>
  </si>
  <si>
    <t>Total Potential Exposure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</si>
</sst>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$#,##0"/>
  </numFmts>
  <fonts count="7">
    <font>
      <sz val="11"/>
      <name val="Carlito"/>
    </font>
    <font>
      <b/>
      <sz val="16"/>
      <color rgb="FFFFFFFF"/>
      <name val="Carlito"/>
    </font>
    <font>
      <i/>
      <sz val="11"/>
      <color rgb="FF0F172A"/>
      <name val="Carlito"/>
    </font>
    <font>
      <b/>
      <sz val="11"/>
      <color rgb="FF0F172A"/>
      <name val="Carlito"/>
    </font>
    <font>
      <b/>
      <sz val="11"/>
      <color rgb="FFFFFFFF"/>
      <name val="Carlito"/>
    </font>
    <font>
      <sz val="11"/>
      <color rgb="FF0F172A"/>
      <name val="Carlito"/>
    </font>
    <font>
      <b/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0F4C5C"/>
      </patternFill>
    </fill>
    <fill>
      <patternFill patternType="solid">
        <fgColor rgb="FFE2E8F0"/>
      </patternFill>
    </fill>
    <fill>
      <patternFill patternType="solid">
        <fgColor rgb="FFEAF6F8"/>
      </patternFill>
    </fill>
    <fill>
      <patternFill patternType="solid">
        <fgColor rgb="FF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horizontal="center" vertical="top" wrapText="1"/>
    </xf>
    <xf numFmtId="165" fontId="0" fillId="0" borderId="0" xfId="0" applyNumberFormat="1"/>
    <xf numFmtId="165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right"/>
    </xf>
  </cellXfs>
  <cellStyles count="1">
    <cellStyle name="Normal" xfId="0" builtinId="0"/>
  </cellStyles>
  <dxfs count="8">
    <dxf>
      <fill>
        <patternFill patternType="solid">
          <bgColor rgb="FFFECACA"/>
        </patternFill>
      </fill>
    </dxf>
    <dxf>
      <font>
        <color rgb="FFDC2626"/>
      </font>
      <fill>
        <patternFill patternType="solid">
          <bgColor rgb="FFFEE2E2"/>
        </patternFill>
      </fill>
    </dxf>
    <dxf>
      <fill>
        <patternFill patternType="solid">
          <bgColor rgb="FFFECACA"/>
        </patternFill>
      </fill>
    </dxf>
    <dxf>
      <font>
        <color rgb="FFDC2626"/>
      </font>
      <fill>
        <patternFill patternType="solid">
          <bgColor rgb="FFFEE2E2"/>
        </patternFill>
      </fill>
    </dxf>
    <dxf>
      <fill>
        <patternFill patternType="solid">
          <bgColor rgb="FFFECACA"/>
        </patternFill>
      </fill>
    </dxf>
    <dxf>
      <font>
        <color rgb="FFDC2626"/>
      </font>
      <fill>
        <patternFill patternType="solid">
          <bgColor rgb="FFFEE2E2"/>
        </patternFill>
      </fill>
    </dxf>
    <dxf>
      <fill>
        <patternFill patternType="solid">
          <bgColor rgb="FFFECACA"/>
        </patternFill>
      </fill>
    </dxf>
    <dxf>
      <font>
        <color rgb="FFDC2626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AU"/>
              <a:t>Potential Scope Gap Exposure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Checklist Items</c:v>
          </c:tx>
          <c:invertIfNegative val="1"/>
          <c:cat>
            <c:strRef>
              <c:f>Summary!$A$11:$A$14</c:f>
              <c:strCache>
                <c:ptCount val="4"/>
                <c:pt idx="0">
                  <c:v>Concrete</c:v>
                </c:pt>
                <c:pt idx="1">
                  <c:v>Framing</c:v>
                </c:pt>
                <c:pt idx="2">
                  <c:v>Roofing</c:v>
                </c:pt>
                <c:pt idx="3">
                  <c:v>Cladding</c:v>
                </c:pt>
              </c:strCache>
            </c:strRef>
          </c:cat>
          <c:val>
            <c:numRef>
              <c:f>Summary!$B$11:$B$14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A-49B4-A4E3-85F0710882E9}"/>
            </c:ext>
          </c:extLst>
        </c:ser>
        <c:ser>
          <c:idx val="1"/>
          <c:order val="1"/>
          <c:tx>
            <c:v>Scope Gaps</c:v>
          </c:tx>
          <c:invertIfNegative val="1"/>
          <c:cat>
            <c:strRef>
              <c:f>Summary!$A$11:$A$14</c:f>
              <c:strCache>
                <c:ptCount val="4"/>
                <c:pt idx="0">
                  <c:v>Concrete</c:v>
                </c:pt>
                <c:pt idx="1">
                  <c:v>Framing</c:v>
                </c:pt>
                <c:pt idx="2">
                  <c:v>Roofing</c:v>
                </c:pt>
                <c:pt idx="3">
                  <c:v>Cladding</c:v>
                </c:pt>
              </c:strCache>
            </c:strRef>
          </c:cat>
          <c:val>
            <c:numRef>
              <c:f>Summary!$C$11:$C$14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A-49B4-A4E3-85F0710882E9}"/>
            </c:ext>
          </c:extLst>
        </c:ser>
        <c:ser>
          <c:idx val="2"/>
          <c:order val="2"/>
          <c:tx>
            <c:v>High Risk Gaps</c:v>
          </c:tx>
          <c:invertIfNegative val="1"/>
          <c:cat>
            <c:strRef>
              <c:f>Summary!$A$11:$A$14</c:f>
              <c:strCache>
                <c:ptCount val="4"/>
                <c:pt idx="0">
                  <c:v>Concrete</c:v>
                </c:pt>
                <c:pt idx="1">
                  <c:v>Framing</c:v>
                </c:pt>
                <c:pt idx="2">
                  <c:v>Roofing</c:v>
                </c:pt>
                <c:pt idx="3">
                  <c:v>Cladding</c:v>
                </c:pt>
              </c:strCache>
            </c:strRef>
          </c:cat>
          <c:val>
            <c:numRef>
              <c:f>Summary!$D$11:$D$14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A-49B4-A4E3-85F0710882E9}"/>
            </c:ext>
          </c:extLst>
        </c:ser>
        <c:ser>
          <c:idx val="3"/>
          <c:order val="3"/>
          <c:tx>
            <c:v>Potential Exposure</c:v>
          </c:tx>
          <c:invertIfNegative val="1"/>
          <c:cat>
            <c:strRef>
              <c:f>Summary!$A$11:$A$14</c:f>
              <c:strCache>
                <c:ptCount val="4"/>
                <c:pt idx="0">
                  <c:v>Concrete</c:v>
                </c:pt>
                <c:pt idx="1">
                  <c:v>Framing</c:v>
                </c:pt>
                <c:pt idx="2">
                  <c:v>Roofing</c:v>
                </c:pt>
                <c:pt idx="3">
                  <c:v>Cladding</c:v>
                </c:pt>
              </c:strCache>
            </c:strRef>
          </c:cat>
          <c:val>
            <c:numRef>
              <c:f>Summary!$E$11:$E$14</c:f>
              <c:numCache>
                <c:formatCode>\$#,##0</c:formatCode>
                <c:ptCount val="4"/>
                <c:pt idx="0">
                  <c:v>13800</c:v>
                </c:pt>
                <c:pt idx="1">
                  <c:v>12500</c:v>
                </c:pt>
                <c:pt idx="2">
                  <c:v>15200</c:v>
                </c:pt>
                <c:pt idx="3">
                  <c:v>18600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AA-49B4-A4E3-85F071088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11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creteScopeGapTable" displayName="ConcreteScopeGapTable" ref="A8:M80">
  <tableColumns count="13">
    <tableColumn id="1" xr3:uid="{00000000-0010-0000-0000-000001000000}" name="Ref"/>
    <tableColumn id="2" xr3:uid="{00000000-0010-0000-0000-000002000000}" name="Area"/>
    <tableColumn id="3" xr3:uid="{00000000-0010-0000-0000-000003000000}" name="Checklist Item"/>
    <tableColumn id="4" xr3:uid="{00000000-0010-0000-0000-000004000000}" name="What to Confirm"/>
    <tableColumn id="5" xr3:uid="{00000000-0010-0000-0000-000005000000}" name="Included?"/>
    <tableColumn id="6" xr3:uid="{00000000-0010-0000-0000-000006000000}" name="Risk"/>
    <tableColumn id="7" xr3:uid="{00000000-0010-0000-0000-000007000000}" name="Potential Cost Exposure"/>
    <tableColumn id="8" xr3:uid="{00000000-0010-0000-0000-000008000000}" name="Action Required"/>
    <tableColumn id="9" xr3:uid="{00000000-0010-0000-0000-000009000000}" name="Owner"/>
    <tableColumn id="10" xr3:uid="{00000000-0010-0000-0000-00000A000000}" name="Due Date"/>
    <tableColumn id="11" xr3:uid="{00000000-0010-0000-0000-00000B000000}" name="Status"/>
    <tableColumn id="12" xr3:uid="{00000000-0010-0000-0000-00000C000000}" name="Notes"/>
    <tableColumn id="13" xr3:uid="{00000000-0010-0000-0000-00000D000000}" name="Gap Fla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ramingScopeGapTable" displayName="FramingScopeGapTable" ref="A5:M77">
  <tableColumns count="13">
    <tableColumn id="1" xr3:uid="{00000000-0010-0000-0100-000001000000}" name="Ref"/>
    <tableColumn id="2" xr3:uid="{00000000-0010-0000-0100-000002000000}" name="Area"/>
    <tableColumn id="3" xr3:uid="{00000000-0010-0000-0100-000003000000}" name="Checklist Item"/>
    <tableColumn id="4" xr3:uid="{00000000-0010-0000-0100-000004000000}" name="What to Confirm"/>
    <tableColumn id="5" xr3:uid="{00000000-0010-0000-0100-000005000000}" name="Included?"/>
    <tableColumn id="6" xr3:uid="{00000000-0010-0000-0100-000006000000}" name="Risk"/>
    <tableColumn id="7" xr3:uid="{00000000-0010-0000-0100-000007000000}" name="Potential Cost Exposure"/>
    <tableColumn id="8" xr3:uid="{00000000-0010-0000-0100-000008000000}" name="Action Required"/>
    <tableColumn id="9" xr3:uid="{00000000-0010-0000-0100-000009000000}" name="Owner"/>
    <tableColumn id="10" xr3:uid="{00000000-0010-0000-0100-00000A000000}" name="Due Date"/>
    <tableColumn id="11" xr3:uid="{00000000-0010-0000-0100-00000B000000}" name="Status"/>
    <tableColumn id="12" xr3:uid="{00000000-0010-0000-0100-00000C000000}" name="Notes"/>
    <tableColumn id="13" xr3:uid="{00000000-0010-0000-0100-00000D000000}" name="Gap Fla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oofingScopeGapTable" displayName="RoofingScopeGapTable" ref="A5:M77">
  <tableColumns count="13">
    <tableColumn id="1" xr3:uid="{00000000-0010-0000-0200-000001000000}" name="Ref"/>
    <tableColumn id="2" xr3:uid="{00000000-0010-0000-0200-000002000000}" name="Area"/>
    <tableColumn id="3" xr3:uid="{00000000-0010-0000-0200-000003000000}" name="Checklist Item"/>
    <tableColumn id="4" xr3:uid="{00000000-0010-0000-0200-000004000000}" name="What to Confirm"/>
    <tableColumn id="5" xr3:uid="{00000000-0010-0000-0200-000005000000}" name="Included?"/>
    <tableColumn id="6" xr3:uid="{00000000-0010-0000-0200-000006000000}" name="Risk"/>
    <tableColumn id="7" xr3:uid="{00000000-0010-0000-0200-000007000000}" name="Potential Cost Exposure"/>
    <tableColumn id="8" xr3:uid="{00000000-0010-0000-0200-000008000000}" name="Action Required"/>
    <tableColumn id="9" xr3:uid="{00000000-0010-0000-0200-000009000000}" name="Owner"/>
    <tableColumn id="10" xr3:uid="{00000000-0010-0000-0200-00000A000000}" name="Due Date"/>
    <tableColumn id="11" xr3:uid="{00000000-0010-0000-0200-00000B000000}" name="Status"/>
    <tableColumn id="12" xr3:uid="{00000000-0010-0000-0200-00000C000000}" name="Notes"/>
    <tableColumn id="13" xr3:uid="{00000000-0010-0000-0200-00000D000000}" name="Gap Fla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laddingScopeGapTable" displayName="CladdingScopeGapTable" ref="A4:M76">
  <tableColumns count="13">
    <tableColumn id="1" xr3:uid="{00000000-0010-0000-0300-000001000000}" name="Ref"/>
    <tableColumn id="2" xr3:uid="{00000000-0010-0000-0300-000002000000}" name="Area"/>
    <tableColumn id="3" xr3:uid="{00000000-0010-0000-0300-000003000000}" name="Checklist Item"/>
    <tableColumn id="4" xr3:uid="{00000000-0010-0000-0300-000004000000}" name="What to Confirm"/>
    <tableColumn id="5" xr3:uid="{00000000-0010-0000-0300-000005000000}" name="Included?"/>
    <tableColumn id="6" xr3:uid="{00000000-0010-0000-0300-000006000000}" name="Risk"/>
    <tableColumn id="7" xr3:uid="{00000000-0010-0000-0300-000007000000}" name="Potential Cost Exposure"/>
    <tableColumn id="8" xr3:uid="{00000000-0010-0000-0300-000008000000}" name="Action Required"/>
    <tableColumn id="9" xr3:uid="{00000000-0010-0000-0300-000009000000}" name="Owner"/>
    <tableColumn id="10" xr3:uid="{00000000-0010-0000-0300-00000A000000}" name="Due Date"/>
    <tableColumn id="11" xr3:uid="{00000000-0010-0000-0300-00000B000000}" name="Status"/>
    <tableColumn id="12" xr3:uid="{00000000-0010-0000-0300-00000C000000}" name="Notes"/>
    <tableColumn id="13" xr3:uid="{00000000-0010-0000-0300-00000D000000}" name="Gap Fla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workbookViewId="0"/>
  </sheetViews>
  <sheetFormatPr defaultRowHeight="14"/>
  <cols>
    <col min="1" max="1" width="18" customWidth="1"/>
    <col min="2" max="2" width="70" customWidth="1"/>
    <col min="3" max="8" width="8" customWidth="1"/>
  </cols>
  <sheetData>
    <row r="1" spans="1:8" ht="18.649999999999999" customHeight="1">
      <c r="A1" s="10" t="s">
        <v>0</v>
      </c>
      <c r="B1" s="10"/>
      <c r="C1" s="10"/>
      <c r="D1" s="10"/>
      <c r="E1" s="10"/>
      <c r="F1" s="10"/>
      <c r="G1" s="10"/>
      <c r="H1" s="10"/>
    </row>
    <row r="2" spans="1:8" ht="17.399999999999999" customHeight="1">
      <c r="A2" s="11" t="s">
        <v>1</v>
      </c>
      <c r="B2" s="11"/>
      <c r="C2" s="11"/>
      <c r="D2" s="11"/>
      <c r="E2" s="11"/>
      <c r="F2" s="11"/>
      <c r="G2" s="11"/>
      <c r="H2" s="11"/>
    </row>
    <row r="4" spans="1:8" ht="28">
      <c r="A4" s="3" t="s">
        <v>2</v>
      </c>
      <c r="B4" s="4" t="s">
        <v>3</v>
      </c>
      <c r="C4" s="5"/>
      <c r="D4" s="5"/>
      <c r="E4" s="5"/>
      <c r="F4" s="5"/>
      <c r="G4" s="5"/>
      <c r="H4" s="5"/>
    </row>
    <row r="5" spans="1:8">
      <c r="A5" s="3" t="s">
        <v>4</v>
      </c>
      <c r="B5" s="4" t="s">
        <v>5</v>
      </c>
      <c r="C5" s="5"/>
      <c r="D5" s="5"/>
      <c r="E5" s="5"/>
      <c r="F5" s="5"/>
      <c r="G5" s="5"/>
      <c r="H5" s="5"/>
    </row>
    <row r="6" spans="1:8">
      <c r="A6" s="3" t="s">
        <v>6</v>
      </c>
      <c r="B6" s="4" t="s">
        <v>7</v>
      </c>
      <c r="C6" s="5"/>
      <c r="D6" s="5"/>
      <c r="E6" s="5"/>
      <c r="F6" s="5"/>
      <c r="G6" s="5"/>
      <c r="H6" s="5"/>
    </row>
    <row r="7" spans="1:8">
      <c r="A7" s="3" t="s">
        <v>8</v>
      </c>
      <c r="B7" s="4" t="s">
        <v>9</v>
      </c>
      <c r="C7" s="5"/>
      <c r="D7" s="5"/>
      <c r="E7" s="5"/>
      <c r="F7" s="5"/>
      <c r="G7" s="5"/>
      <c r="H7" s="5"/>
    </row>
    <row r="8" spans="1:8">
      <c r="A8" s="3" t="s">
        <v>10</v>
      </c>
      <c r="B8" s="4" t="s">
        <v>11</v>
      </c>
      <c r="C8" s="5"/>
      <c r="D8" s="5"/>
      <c r="E8" s="5"/>
      <c r="F8" s="5"/>
      <c r="G8" s="5"/>
      <c r="H8" s="5"/>
    </row>
    <row r="9" spans="1:8" ht="42">
      <c r="A9" s="3" t="s">
        <v>12</v>
      </c>
      <c r="B9" s="4" t="s">
        <v>13</v>
      </c>
      <c r="C9" s="5"/>
      <c r="D9" s="5"/>
      <c r="E9" s="5"/>
      <c r="F9" s="5"/>
      <c r="G9" s="5"/>
      <c r="H9" s="5"/>
    </row>
    <row r="10" spans="1:8" ht="42">
      <c r="A10" s="3" t="s">
        <v>14</v>
      </c>
      <c r="B10" s="4" t="s">
        <v>15</v>
      </c>
      <c r="C10" s="5"/>
      <c r="D10" s="5"/>
      <c r="E10" s="5"/>
      <c r="F10" s="5"/>
      <c r="G10" s="5"/>
      <c r="H10" s="5"/>
    </row>
    <row r="11" spans="1:8" ht="28">
      <c r="A11" s="3" t="s">
        <v>16</v>
      </c>
      <c r="B11" s="4" t="s">
        <v>17</v>
      </c>
      <c r="C11" s="5"/>
      <c r="D11" s="5"/>
      <c r="E11" s="5"/>
      <c r="F11" s="5"/>
      <c r="G11" s="5"/>
      <c r="H11" s="5"/>
    </row>
    <row r="12" spans="1:8" ht="28">
      <c r="A12" s="3" t="s">
        <v>18</v>
      </c>
      <c r="B12" s="4" t="s">
        <v>19</v>
      </c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6" t="s">
        <v>20</v>
      </c>
      <c r="B14" s="6"/>
      <c r="C14" s="6"/>
      <c r="D14" s="6"/>
      <c r="E14" s="6"/>
      <c r="F14" s="6"/>
      <c r="G14" s="6"/>
      <c r="H14" s="6"/>
    </row>
    <row r="15" spans="1:8">
      <c r="A15" s="4">
        <v>1</v>
      </c>
      <c r="B15" s="4" t="s">
        <v>21</v>
      </c>
      <c r="C15" s="4"/>
      <c r="D15" s="4"/>
      <c r="E15" s="4"/>
      <c r="F15" s="4"/>
      <c r="G15" s="4"/>
      <c r="H15" s="4"/>
    </row>
    <row r="16" spans="1:8">
      <c r="A16" s="4">
        <v>2</v>
      </c>
      <c r="B16" s="4" t="s">
        <v>22</v>
      </c>
      <c r="C16" s="4"/>
      <c r="D16" s="4"/>
      <c r="E16" s="4"/>
      <c r="F16" s="4"/>
      <c r="G16" s="4"/>
      <c r="H16" s="4"/>
    </row>
    <row r="17" spans="1:8">
      <c r="A17" s="4">
        <v>3</v>
      </c>
      <c r="B17" s="4" t="s">
        <v>23</v>
      </c>
      <c r="C17" s="4"/>
      <c r="D17" s="4"/>
      <c r="E17" s="4"/>
      <c r="F17" s="4"/>
      <c r="G17" s="4"/>
      <c r="H17" s="4"/>
    </row>
    <row r="18" spans="1:8">
      <c r="A18" s="4">
        <v>4</v>
      </c>
      <c r="B18" s="4" t="s">
        <v>24</v>
      </c>
      <c r="C18" s="4"/>
      <c r="D18" s="4"/>
      <c r="E18" s="4"/>
      <c r="F18" s="4"/>
      <c r="G18" s="4"/>
      <c r="H18" s="4"/>
    </row>
    <row r="19" spans="1:8">
      <c r="A19" s="4">
        <v>5</v>
      </c>
      <c r="B19" s="4" t="s">
        <v>25</v>
      </c>
      <c r="C19" s="4"/>
      <c r="D19" s="4"/>
      <c r="E19" s="4"/>
      <c r="F19" s="4"/>
      <c r="G19" s="4"/>
      <c r="H19" s="4"/>
    </row>
    <row r="20" spans="1:8">
      <c r="A20" s="4">
        <v>6</v>
      </c>
      <c r="B20" s="4" t="s">
        <v>26</v>
      </c>
      <c r="C20" s="4"/>
      <c r="D20" s="4"/>
      <c r="E20" s="4"/>
      <c r="F20" s="4"/>
      <c r="G20" s="4"/>
      <c r="H20" s="4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 ht="28">
      <c r="A22" s="6" t="s">
        <v>27</v>
      </c>
      <c r="B22" s="6"/>
      <c r="C22" s="6"/>
      <c r="D22" s="6"/>
      <c r="E22" s="6"/>
      <c r="F22" s="6"/>
      <c r="G22" s="6"/>
      <c r="H22" s="6"/>
    </row>
    <row r="23" spans="1:8">
      <c r="A23" s="4">
        <v>1</v>
      </c>
      <c r="B23" s="4" t="s">
        <v>28</v>
      </c>
      <c r="C23" s="4"/>
      <c r="D23" s="4"/>
      <c r="E23" s="4"/>
      <c r="F23" s="4"/>
      <c r="G23" s="4"/>
      <c r="H23" s="4"/>
    </row>
    <row r="24" spans="1:8">
      <c r="A24" s="4">
        <v>2</v>
      </c>
      <c r="B24" s="4" t="s">
        <v>29</v>
      </c>
      <c r="C24" s="4"/>
      <c r="D24" s="4"/>
      <c r="E24" s="4"/>
      <c r="F24" s="4"/>
      <c r="G24" s="4"/>
      <c r="H24" s="4"/>
    </row>
    <row r="25" spans="1:8">
      <c r="A25" s="4">
        <v>3</v>
      </c>
      <c r="B25" s="4" t="s">
        <v>30</v>
      </c>
      <c r="C25" s="4"/>
      <c r="D25" s="4"/>
      <c r="E25" s="4"/>
      <c r="F25" s="4"/>
      <c r="G25" s="4"/>
      <c r="H25" s="4"/>
    </row>
    <row r="26" spans="1:8">
      <c r="A26" s="4">
        <v>4</v>
      </c>
      <c r="B26" s="4" t="s">
        <v>31</v>
      </c>
      <c r="C26" s="4"/>
      <c r="D26" s="4"/>
      <c r="E26" s="4"/>
      <c r="F26" s="4"/>
      <c r="G26" s="4"/>
      <c r="H26" s="4"/>
    </row>
    <row r="27" spans="1:8" ht="28">
      <c r="A27" s="4">
        <v>5</v>
      </c>
      <c r="B27" s="4" t="s">
        <v>32</v>
      </c>
      <c r="C27" s="4"/>
      <c r="D27" s="4"/>
      <c r="E27" s="4"/>
      <c r="F27" s="4"/>
      <c r="G27" s="4"/>
      <c r="H27" s="4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>
      <c r="A42" s="5"/>
      <c r="B42" s="5"/>
      <c r="C42" s="5"/>
      <c r="D42" s="5"/>
      <c r="E42" s="5"/>
      <c r="F42" s="5"/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>
      <c r="A46" s="5"/>
      <c r="B46" s="5"/>
      <c r="C46" s="5"/>
      <c r="D46" s="5"/>
      <c r="E46" s="5"/>
      <c r="F46" s="5"/>
      <c r="G46" s="5"/>
      <c r="H46" s="5"/>
    </row>
    <row r="47" spans="1:8">
      <c r="A47" s="5"/>
      <c r="B47" s="5"/>
      <c r="C47" s="5"/>
      <c r="D47" s="5"/>
      <c r="E47" s="5"/>
      <c r="F47" s="5"/>
      <c r="G47" s="5"/>
      <c r="H47" s="5"/>
    </row>
    <row r="48" spans="1:8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  <row r="59" spans="1:8">
      <c r="A59" s="5"/>
      <c r="B59" s="5"/>
      <c r="C59" s="5"/>
      <c r="D59" s="5"/>
      <c r="E59" s="5"/>
      <c r="F59" s="5"/>
      <c r="G59" s="5"/>
      <c r="H59" s="5"/>
    </row>
    <row r="60" spans="1:8">
      <c r="A60" s="5"/>
      <c r="B60" s="5"/>
      <c r="C60" s="5"/>
      <c r="D60" s="5"/>
      <c r="E60" s="5"/>
      <c r="F60" s="5"/>
      <c r="G60" s="5"/>
      <c r="H60" s="5"/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sqref="A1:J1"/>
    </sheetView>
  </sheetViews>
  <sheetFormatPr defaultRowHeight="14"/>
  <cols>
    <col min="1" max="3" width="16" customWidth="1"/>
    <col min="4" max="4" width="17" customWidth="1"/>
  </cols>
  <sheetData>
    <row r="1" spans="1:10" ht="18.649999999999999" customHeight="1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7.399999999999999" customHeight="1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</row>
    <row r="4" spans="1:10">
      <c r="A4" s="2" t="s">
        <v>35</v>
      </c>
      <c r="B4" s="2" t="s">
        <v>36</v>
      </c>
      <c r="C4" s="2" t="s">
        <v>37</v>
      </c>
      <c r="D4" s="2" t="s">
        <v>38</v>
      </c>
    </row>
    <row r="5" spans="1:10">
      <c r="A5" t="s">
        <v>39</v>
      </c>
      <c r="B5" t="s">
        <v>40</v>
      </c>
      <c r="C5" t="s">
        <v>41</v>
      </c>
      <c r="D5" t="s">
        <v>42</v>
      </c>
    </row>
    <row r="6" spans="1:10">
      <c r="A6" t="s">
        <v>43</v>
      </c>
      <c r="B6" t="s">
        <v>44</v>
      </c>
      <c r="C6" t="s">
        <v>45</v>
      </c>
      <c r="D6" t="s">
        <v>46</v>
      </c>
    </row>
    <row r="7" spans="1:10">
      <c r="A7" t="s">
        <v>47</v>
      </c>
      <c r="B7" t="s">
        <v>48</v>
      </c>
      <c r="C7" t="s">
        <v>49</v>
      </c>
      <c r="D7" t="s">
        <v>50</v>
      </c>
    </row>
    <row r="8" spans="1:10">
      <c r="A8" t="s">
        <v>51</v>
      </c>
      <c r="C8" t="s">
        <v>52</v>
      </c>
      <c r="D8" t="s">
        <v>53</v>
      </c>
    </row>
    <row r="9" spans="1:10">
      <c r="D9" t="s">
        <v>54</v>
      </c>
    </row>
    <row r="10" spans="1:10">
      <c r="D10" t="s">
        <v>55</v>
      </c>
    </row>
    <row r="11" spans="1:10">
      <c r="D11" t="s">
        <v>56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tabSelected="1" workbookViewId="0">
      <selection activeCell="C16" sqref="C16:D16"/>
    </sheetView>
  </sheetViews>
  <sheetFormatPr defaultRowHeight="14"/>
  <cols>
    <col min="1" max="2" width="16" customWidth="1"/>
    <col min="3" max="3" width="14" customWidth="1"/>
    <col min="4" max="4" width="16" customWidth="1"/>
    <col min="5" max="5" width="18" customWidth="1"/>
    <col min="6" max="6" width="14" customWidth="1"/>
    <col min="7" max="7" width="3" customWidth="1"/>
    <col min="8" max="11" width="18" customWidth="1"/>
  </cols>
  <sheetData>
    <row r="1" spans="1:11" ht="18.649999999999999" customHeight="1">
      <c r="A1" s="10" t="s">
        <v>57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399999999999999" customHeight="1">
      <c r="A2" s="11" t="s">
        <v>58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>
      <c r="A4" s="1" t="s">
        <v>59</v>
      </c>
      <c r="B4" s="14" t="s">
        <v>5</v>
      </c>
      <c r="C4" s="14"/>
      <c r="D4" s="14"/>
    </row>
    <row r="5" spans="1:11">
      <c r="A5" s="1" t="s">
        <v>60</v>
      </c>
      <c r="B5" s="14" t="s">
        <v>7</v>
      </c>
      <c r="C5" s="14"/>
      <c r="D5" s="14"/>
    </row>
    <row r="6" spans="1:11">
      <c r="A6" s="1" t="s">
        <v>61</v>
      </c>
      <c r="B6" s="13">
        <v>46218</v>
      </c>
      <c r="C6" s="13"/>
      <c r="D6" s="13"/>
    </row>
    <row r="7" spans="1:11">
      <c r="A7" s="1" t="s">
        <v>62</v>
      </c>
      <c r="B7" s="12" t="s">
        <v>63</v>
      </c>
      <c r="C7" s="12"/>
      <c r="D7" s="12"/>
    </row>
    <row r="10" spans="1:11" ht="21.4" customHeight="1">
      <c r="A10" s="2" t="s">
        <v>64</v>
      </c>
      <c r="B10" s="2" t="s">
        <v>65</v>
      </c>
      <c r="C10" s="2" t="s">
        <v>66</v>
      </c>
      <c r="D10" s="2" t="s">
        <v>67</v>
      </c>
      <c r="E10" s="2" t="s">
        <v>68</v>
      </c>
      <c r="F10" s="2" t="s">
        <v>69</v>
      </c>
    </row>
    <row r="11" spans="1:11">
      <c r="A11" t="str">
        <f>"Concrete"</f>
        <v>Concrete</v>
      </c>
      <c r="B11">
        <f>COUNTIF(Concrete!E9:E80,"Yes")+COUNTIF(Concrete!E9:E80,"No")+COUNTIF(Concrete!E9:E80,"Clarify")+COUNTIF(Concrete!E9:E80,"N/A")</f>
        <v>8</v>
      </c>
      <c r="C11">
        <f>COUNTIF(Concrete!M9:M80,"Scope Gap")</f>
        <v>5</v>
      </c>
      <c r="D11">
        <f>COUNTIFS(Concrete!F9:F80,"High",Concrete!M9:M80,"Scope Gap")</f>
        <v>2</v>
      </c>
      <c r="E11" s="7">
        <f>SUMIFS(Concrete!G9:G80,Concrete!M9:M80,"Scope Gap")</f>
        <v>13800</v>
      </c>
      <c r="F11">
        <f>COUNTIFS(Concrete!K9:K80,"&lt;&gt;Closed",Concrete!M9:M80,"Scope Gap")</f>
        <v>5</v>
      </c>
    </row>
    <row r="12" spans="1:11">
      <c r="A12" t="str">
        <f>"Framing"</f>
        <v>Framing</v>
      </c>
      <c r="B12">
        <f>COUNTIF(Framing!E6:E77,"Yes")+COUNTIF(Framing!E6:E77,"No")+COUNTIF(Framing!E6:E77,"Clarify")+COUNTIF(Framing!E6:E77,"N/A")</f>
        <v>7</v>
      </c>
      <c r="C12">
        <f>COUNTIF(Framing!M6:M77,"Scope Gap")</f>
        <v>4</v>
      </c>
      <c r="D12">
        <f>COUNTIFS(Framing!F6:F77,"High",Framing!M6:M77,"Scope Gap")</f>
        <v>2</v>
      </c>
      <c r="E12" s="7">
        <f>SUMIFS(Framing!G6:G77,Framing!M6:M77,"Scope Gap")</f>
        <v>12500</v>
      </c>
      <c r="F12">
        <f>COUNTIFS(Framing!K6:K77,"&lt;&gt;Closed",Framing!M6:M77,"Scope Gap")</f>
        <v>4</v>
      </c>
    </row>
    <row r="13" spans="1:11">
      <c r="A13" t="str">
        <f>"Roofing"</f>
        <v>Roofing</v>
      </c>
      <c r="B13">
        <f>COUNTIF(Roofing!E6:E77,"Yes")+COUNTIF(Roofing!E6:E77,"No")+COUNTIF(Roofing!E6:E77,"Clarify")+COUNTIF(Roofing!E6:E77,"N/A")</f>
        <v>6</v>
      </c>
      <c r="C13">
        <f>COUNTIF(Roofing!M6:M77,"Scope Gap")</f>
        <v>4</v>
      </c>
      <c r="D13">
        <f>COUNTIFS(Roofing!F6:F77,"High",Roofing!M6:M77,"Scope Gap")</f>
        <v>3</v>
      </c>
      <c r="E13" s="7">
        <f>SUMIFS(Roofing!G6:G77,Roofing!M6:M77,"Scope Gap")</f>
        <v>15200</v>
      </c>
      <c r="F13">
        <f>COUNTIFS(Roofing!K6:K77,"&lt;&gt;Closed",Roofing!M6:M77,"Scope Gap")</f>
        <v>4</v>
      </c>
    </row>
    <row r="14" spans="1:11">
      <c r="A14" t="str">
        <f>"Cladding"</f>
        <v>Cladding</v>
      </c>
      <c r="B14">
        <f>COUNTIF(Cladding!E5:E76,"Yes")+COUNTIF(Cladding!E5:E76,"No")+COUNTIF(Cladding!E5:E76,"Clarify")+COUNTIF(Cladding!E5:E76,"N/A")</f>
        <v>6</v>
      </c>
      <c r="C14">
        <f>COUNTIF(Cladding!M5:M76,"Scope Gap")</f>
        <v>4</v>
      </c>
      <c r="D14">
        <f>COUNTIFS(Cladding!F5:F76,"High",Cladding!M5:M76,"Scope Gap")</f>
        <v>3</v>
      </c>
      <c r="E14" s="7">
        <f>SUMIFS(Cladding!G5:G76,Cladding!M5:M76,"Scope Gap")</f>
        <v>18600</v>
      </c>
      <c r="F14">
        <f>COUNTIFS(Cladding!K5:K76,"&lt;&gt;Closed",Cladding!M5:M76,"Scope Gap")</f>
        <v>4</v>
      </c>
    </row>
    <row r="16" spans="1:11">
      <c r="A16" s="15"/>
      <c r="B16" s="15"/>
      <c r="C16" s="17" t="s">
        <v>233</v>
      </c>
      <c r="D16" s="17"/>
      <c r="E16" s="16">
        <f>SUM(E11:E14)</f>
        <v>60100</v>
      </c>
      <c r="F16" s="15"/>
    </row>
  </sheetData>
  <mergeCells count="7">
    <mergeCell ref="B7:D7"/>
    <mergeCell ref="C16:D16"/>
    <mergeCell ref="A1:K1"/>
    <mergeCell ref="A2:K2"/>
    <mergeCell ref="B4:D4"/>
    <mergeCell ref="B5:D5"/>
    <mergeCell ref="B6:D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0"/>
  <sheetViews>
    <sheetView workbookViewId="0">
      <selection sqref="A1:M1"/>
    </sheetView>
  </sheetViews>
  <sheetFormatPr defaultRowHeight="14"/>
  <cols>
    <col min="1" max="1" width="10" customWidth="1"/>
    <col min="2" max="2" width="18" customWidth="1"/>
    <col min="3" max="3" width="30" customWidth="1"/>
    <col min="4" max="4" width="42" customWidth="1"/>
    <col min="5" max="6" width="12" customWidth="1"/>
    <col min="7" max="7" width="18" customWidth="1"/>
    <col min="8" max="8" width="38" customWidth="1"/>
    <col min="9" max="9" width="16" customWidth="1"/>
    <col min="10" max="10" width="12" customWidth="1"/>
    <col min="11" max="11" width="14" customWidth="1"/>
    <col min="12" max="12" width="34" customWidth="1"/>
    <col min="13" max="13" width="14" customWidth="1"/>
  </cols>
  <sheetData>
    <row r="1" spans="1:13" ht="18.649999999999999" customHeight="1">
      <c r="A1" s="10" t="s">
        <v>70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.399999999999999" customHeight="1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8" spans="1:13" ht="21.4" customHeight="1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36</v>
      </c>
      <c r="G8" s="2" t="s">
        <v>77</v>
      </c>
      <c r="H8" s="2" t="s">
        <v>78</v>
      </c>
      <c r="I8" s="2" t="s">
        <v>38</v>
      </c>
      <c r="J8" s="2" t="s">
        <v>79</v>
      </c>
      <c r="K8" s="2" t="s">
        <v>37</v>
      </c>
      <c r="L8" s="2" t="s">
        <v>80</v>
      </c>
      <c r="M8" s="2" t="s">
        <v>81</v>
      </c>
    </row>
    <row r="9" spans="1:13" ht="28">
      <c r="A9" s="4" t="s">
        <v>82</v>
      </c>
      <c r="B9" s="4" t="s">
        <v>83</v>
      </c>
      <c r="C9" s="4" t="s">
        <v>84</v>
      </c>
      <c r="D9" s="4" t="s">
        <v>85</v>
      </c>
      <c r="E9" s="4" t="s">
        <v>47</v>
      </c>
      <c r="F9" s="4" t="s">
        <v>48</v>
      </c>
      <c r="G9" s="8">
        <v>2500</v>
      </c>
      <c r="H9" s="4" t="s">
        <v>86</v>
      </c>
      <c r="I9" s="4" t="s">
        <v>46</v>
      </c>
      <c r="J9" s="9">
        <v>46223</v>
      </c>
      <c r="K9" s="4" t="s">
        <v>41</v>
      </c>
      <c r="L9" s="4" t="s">
        <v>87</v>
      </c>
      <c r="M9" s="4" t="str">
        <f t="shared" ref="M9:M40" si="0">IF($A9="","",IF(OR($E9="No",$E9="Clarify"),"Scope Gap","OK"))</f>
        <v>Scope Gap</v>
      </c>
    </row>
    <row r="10" spans="1:13" ht="28">
      <c r="A10" s="4" t="s">
        <v>88</v>
      </c>
      <c r="B10" s="4" t="s">
        <v>89</v>
      </c>
      <c r="C10" s="4" t="s">
        <v>90</v>
      </c>
      <c r="D10" s="4" t="s">
        <v>91</v>
      </c>
      <c r="E10" s="4" t="s">
        <v>47</v>
      </c>
      <c r="F10" s="4" t="s">
        <v>44</v>
      </c>
      <c r="G10" s="8">
        <v>3500</v>
      </c>
      <c r="H10" s="4" t="s">
        <v>92</v>
      </c>
      <c r="I10" s="4" t="s">
        <v>42</v>
      </c>
      <c r="J10" s="9">
        <v>46223</v>
      </c>
      <c r="K10" s="4" t="s">
        <v>41</v>
      </c>
      <c r="L10" s="4" t="s">
        <v>93</v>
      </c>
      <c r="M10" s="4" t="str">
        <f t="shared" si="0"/>
        <v>Scope Gap</v>
      </c>
    </row>
    <row r="11" spans="1:13" ht="28">
      <c r="A11" s="4" t="s">
        <v>94</v>
      </c>
      <c r="B11" s="4" t="s">
        <v>95</v>
      </c>
      <c r="C11" s="4" t="s">
        <v>96</v>
      </c>
      <c r="D11" s="4" t="s">
        <v>97</v>
      </c>
      <c r="E11" s="4" t="s">
        <v>39</v>
      </c>
      <c r="F11" s="4" t="s">
        <v>44</v>
      </c>
      <c r="G11" s="8">
        <v>0</v>
      </c>
      <c r="H11" s="4" t="s">
        <v>98</v>
      </c>
      <c r="I11" s="4" t="s">
        <v>46</v>
      </c>
      <c r="J11" s="9">
        <v>46223</v>
      </c>
      <c r="K11" s="4" t="s">
        <v>49</v>
      </c>
      <c r="L11" s="4" t="s">
        <v>99</v>
      </c>
      <c r="M11" s="4" t="str">
        <f t="shared" si="0"/>
        <v>OK</v>
      </c>
    </row>
    <row r="12" spans="1:13" ht="28">
      <c r="A12" s="4" t="s">
        <v>100</v>
      </c>
      <c r="B12" s="4" t="s">
        <v>101</v>
      </c>
      <c r="C12" s="4" t="s">
        <v>102</v>
      </c>
      <c r="D12" s="4" t="s">
        <v>103</v>
      </c>
      <c r="E12" s="4" t="s">
        <v>39</v>
      </c>
      <c r="F12" s="4" t="s">
        <v>40</v>
      </c>
      <c r="G12" s="8">
        <v>0</v>
      </c>
      <c r="H12" s="4" t="s">
        <v>104</v>
      </c>
      <c r="I12" s="4" t="s">
        <v>50</v>
      </c>
      <c r="J12" s="9">
        <v>46223</v>
      </c>
      <c r="K12" s="4" t="s">
        <v>49</v>
      </c>
      <c r="L12" s="4"/>
      <c r="M12" s="4" t="str">
        <f t="shared" si="0"/>
        <v>OK</v>
      </c>
    </row>
    <row r="13" spans="1:13" ht="28">
      <c r="A13" s="4" t="s">
        <v>105</v>
      </c>
      <c r="B13" s="4" t="s">
        <v>106</v>
      </c>
      <c r="C13" s="4" t="s">
        <v>107</v>
      </c>
      <c r="D13" s="4" t="s">
        <v>108</v>
      </c>
      <c r="E13" s="4" t="s">
        <v>43</v>
      </c>
      <c r="F13" s="4" t="s">
        <v>48</v>
      </c>
      <c r="G13" s="8">
        <v>4200</v>
      </c>
      <c r="H13" s="4" t="s">
        <v>109</v>
      </c>
      <c r="I13" s="4" t="s">
        <v>42</v>
      </c>
      <c r="J13" s="9">
        <v>46223</v>
      </c>
      <c r="K13" s="4" t="s">
        <v>41</v>
      </c>
      <c r="L13" s="4" t="s">
        <v>110</v>
      </c>
      <c r="M13" s="4" t="str">
        <f t="shared" si="0"/>
        <v>Scope Gap</v>
      </c>
    </row>
    <row r="14" spans="1:13" ht="28">
      <c r="A14" s="4" t="s">
        <v>111</v>
      </c>
      <c r="B14" s="4" t="s">
        <v>112</v>
      </c>
      <c r="C14" s="4" t="s">
        <v>113</v>
      </c>
      <c r="D14" s="4" t="s">
        <v>114</v>
      </c>
      <c r="E14" s="4" t="s">
        <v>47</v>
      </c>
      <c r="F14" s="4" t="s">
        <v>44</v>
      </c>
      <c r="G14" s="8">
        <v>2800</v>
      </c>
      <c r="H14" s="4" t="s">
        <v>115</v>
      </c>
      <c r="I14" s="4" t="s">
        <v>46</v>
      </c>
      <c r="J14" s="9">
        <v>46223</v>
      </c>
      <c r="K14" s="4" t="s">
        <v>41</v>
      </c>
      <c r="L14" s="4"/>
      <c r="M14" s="4" t="str">
        <f t="shared" si="0"/>
        <v>Scope Gap</v>
      </c>
    </row>
    <row r="15" spans="1:13" ht="28">
      <c r="A15" s="4" t="s">
        <v>116</v>
      </c>
      <c r="B15" s="4" t="s">
        <v>117</v>
      </c>
      <c r="C15" s="4" t="s">
        <v>118</v>
      </c>
      <c r="D15" s="4" t="s">
        <v>119</v>
      </c>
      <c r="E15" s="4" t="s">
        <v>39</v>
      </c>
      <c r="F15" s="4" t="s">
        <v>40</v>
      </c>
      <c r="G15" s="8">
        <v>0</v>
      </c>
      <c r="H15" s="4" t="s">
        <v>120</v>
      </c>
      <c r="I15" s="4" t="s">
        <v>42</v>
      </c>
      <c r="J15" s="9">
        <v>46223</v>
      </c>
      <c r="K15" s="4" t="s">
        <v>52</v>
      </c>
      <c r="L15" s="4"/>
      <c r="M15" s="4" t="str">
        <f t="shared" si="0"/>
        <v>OK</v>
      </c>
    </row>
    <row r="16" spans="1:13" ht="28">
      <c r="A16" s="4" t="s">
        <v>121</v>
      </c>
      <c r="B16" s="4" t="s">
        <v>122</v>
      </c>
      <c r="C16" s="4" t="s">
        <v>123</v>
      </c>
      <c r="D16" s="4" t="s">
        <v>124</v>
      </c>
      <c r="E16" s="4" t="s">
        <v>47</v>
      </c>
      <c r="F16" s="4" t="s">
        <v>40</v>
      </c>
      <c r="G16" s="8">
        <v>800</v>
      </c>
      <c r="H16" s="4" t="s">
        <v>125</v>
      </c>
      <c r="I16" s="4" t="s">
        <v>50</v>
      </c>
      <c r="J16" s="9">
        <v>46223</v>
      </c>
      <c r="K16" s="4" t="s">
        <v>41</v>
      </c>
      <c r="L16" s="4"/>
      <c r="M16" s="4" t="str">
        <f t="shared" si="0"/>
        <v>Scope Gap</v>
      </c>
    </row>
    <row r="17" spans="1:13">
      <c r="A17" s="4"/>
      <c r="B17" s="4"/>
      <c r="C17" s="4"/>
      <c r="D17" s="4"/>
      <c r="E17" s="4"/>
      <c r="F17" s="4"/>
      <c r="G17" s="8"/>
      <c r="H17" s="4"/>
      <c r="I17" s="4"/>
      <c r="J17" s="9"/>
      <c r="K17" s="4"/>
      <c r="L17" s="4"/>
      <c r="M17" s="4" t="str">
        <f t="shared" si="0"/>
        <v/>
      </c>
    </row>
    <row r="18" spans="1:13">
      <c r="A18" s="4"/>
      <c r="B18" s="4"/>
      <c r="C18" s="4"/>
      <c r="D18" s="4"/>
      <c r="E18" s="4"/>
      <c r="F18" s="4"/>
      <c r="G18" s="8"/>
      <c r="H18" s="4"/>
      <c r="I18" s="4"/>
      <c r="J18" s="9"/>
      <c r="K18" s="4"/>
      <c r="L18" s="4"/>
      <c r="M18" s="4" t="str">
        <f t="shared" si="0"/>
        <v/>
      </c>
    </row>
    <row r="19" spans="1:13">
      <c r="A19" s="4"/>
      <c r="B19" s="4"/>
      <c r="C19" s="4"/>
      <c r="D19" s="4"/>
      <c r="E19" s="4"/>
      <c r="F19" s="4"/>
      <c r="G19" s="8"/>
      <c r="H19" s="4"/>
      <c r="I19" s="4"/>
      <c r="J19" s="9"/>
      <c r="K19" s="4"/>
      <c r="L19" s="4"/>
      <c r="M19" s="4" t="str">
        <f t="shared" si="0"/>
        <v/>
      </c>
    </row>
    <row r="20" spans="1:13">
      <c r="A20" s="4"/>
      <c r="B20" s="4"/>
      <c r="C20" s="4"/>
      <c r="D20" s="4"/>
      <c r="E20" s="4"/>
      <c r="F20" s="4"/>
      <c r="G20" s="8"/>
      <c r="H20" s="4"/>
      <c r="I20" s="4"/>
      <c r="J20" s="9"/>
      <c r="K20" s="4"/>
      <c r="L20" s="4"/>
      <c r="M20" s="4" t="str">
        <f t="shared" si="0"/>
        <v/>
      </c>
    </row>
    <row r="21" spans="1:13">
      <c r="A21" s="4"/>
      <c r="B21" s="4"/>
      <c r="C21" s="4"/>
      <c r="D21" s="4"/>
      <c r="E21" s="4"/>
      <c r="F21" s="4"/>
      <c r="G21" s="8"/>
      <c r="H21" s="4"/>
      <c r="I21" s="4"/>
      <c r="J21" s="9"/>
      <c r="K21" s="4"/>
      <c r="L21" s="4"/>
      <c r="M21" s="4" t="str">
        <f t="shared" si="0"/>
        <v/>
      </c>
    </row>
    <row r="22" spans="1:13">
      <c r="A22" s="4"/>
      <c r="B22" s="4"/>
      <c r="C22" s="4"/>
      <c r="D22" s="4"/>
      <c r="E22" s="4"/>
      <c r="F22" s="4"/>
      <c r="G22" s="8"/>
      <c r="H22" s="4"/>
      <c r="I22" s="4"/>
      <c r="J22" s="9"/>
      <c r="K22" s="4"/>
      <c r="L22" s="4"/>
      <c r="M22" s="4" t="str">
        <f t="shared" si="0"/>
        <v/>
      </c>
    </row>
    <row r="23" spans="1:13">
      <c r="A23" s="4"/>
      <c r="B23" s="4"/>
      <c r="C23" s="4"/>
      <c r="D23" s="4"/>
      <c r="E23" s="4"/>
      <c r="F23" s="4"/>
      <c r="G23" s="8"/>
      <c r="H23" s="4"/>
      <c r="I23" s="4"/>
      <c r="J23" s="9"/>
      <c r="K23" s="4"/>
      <c r="L23" s="4"/>
      <c r="M23" s="4" t="str">
        <f t="shared" si="0"/>
        <v/>
      </c>
    </row>
    <row r="24" spans="1:13">
      <c r="A24" s="4"/>
      <c r="B24" s="4"/>
      <c r="C24" s="4"/>
      <c r="D24" s="4"/>
      <c r="E24" s="4"/>
      <c r="F24" s="4"/>
      <c r="G24" s="8"/>
      <c r="H24" s="4"/>
      <c r="I24" s="4"/>
      <c r="J24" s="9"/>
      <c r="K24" s="4"/>
      <c r="L24" s="4"/>
      <c r="M24" s="4" t="str">
        <f t="shared" si="0"/>
        <v/>
      </c>
    </row>
    <row r="25" spans="1:13">
      <c r="A25" s="4"/>
      <c r="B25" s="4"/>
      <c r="C25" s="4"/>
      <c r="D25" s="4"/>
      <c r="E25" s="4"/>
      <c r="F25" s="4"/>
      <c r="G25" s="8"/>
      <c r="H25" s="4"/>
      <c r="I25" s="4"/>
      <c r="J25" s="9"/>
      <c r="K25" s="4"/>
      <c r="L25" s="4"/>
      <c r="M25" s="4" t="str">
        <f t="shared" si="0"/>
        <v/>
      </c>
    </row>
    <row r="26" spans="1:13">
      <c r="A26" s="4"/>
      <c r="B26" s="4"/>
      <c r="C26" s="4"/>
      <c r="D26" s="4"/>
      <c r="E26" s="4"/>
      <c r="F26" s="4"/>
      <c r="G26" s="8"/>
      <c r="H26" s="4"/>
      <c r="I26" s="4"/>
      <c r="J26" s="9"/>
      <c r="K26" s="4"/>
      <c r="L26" s="4"/>
      <c r="M26" s="4" t="str">
        <f t="shared" si="0"/>
        <v/>
      </c>
    </row>
    <row r="27" spans="1:13">
      <c r="A27" s="4"/>
      <c r="B27" s="4"/>
      <c r="C27" s="4"/>
      <c r="D27" s="4"/>
      <c r="E27" s="4"/>
      <c r="F27" s="4"/>
      <c r="G27" s="8"/>
      <c r="H27" s="4"/>
      <c r="I27" s="4"/>
      <c r="J27" s="9"/>
      <c r="K27" s="4"/>
      <c r="L27" s="4"/>
      <c r="M27" s="4" t="str">
        <f t="shared" si="0"/>
        <v/>
      </c>
    </row>
    <row r="28" spans="1:13">
      <c r="A28" s="4"/>
      <c r="B28" s="4"/>
      <c r="C28" s="4"/>
      <c r="D28" s="4"/>
      <c r="E28" s="4"/>
      <c r="F28" s="4"/>
      <c r="G28" s="8"/>
      <c r="H28" s="4"/>
      <c r="I28" s="4"/>
      <c r="J28" s="9"/>
      <c r="K28" s="4"/>
      <c r="L28" s="4"/>
      <c r="M28" s="4" t="str">
        <f t="shared" si="0"/>
        <v/>
      </c>
    </row>
    <row r="29" spans="1:13">
      <c r="A29" s="4"/>
      <c r="B29" s="4"/>
      <c r="C29" s="4"/>
      <c r="D29" s="4"/>
      <c r="E29" s="4"/>
      <c r="F29" s="4"/>
      <c r="G29" s="8"/>
      <c r="H29" s="4"/>
      <c r="I29" s="4"/>
      <c r="J29" s="9"/>
      <c r="K29" s="4"/>
      <c r="L29" s="4"/>
      <c r="M29" s="4" t="str">
        <f t="shared" si="0"/>
        <v/>
      </c>
    </row>
    <row r="30" spans="1:13">
      <c r="A30" s="4"/>
      <c r="B30" s="4"/>
      <c r="C30" s="4"/>
      <c r="D30" s="4"/>
      <c r="E30" s="4"/>
      <c r="F30" s="4"/>
      <c r="G30" s="8"/>
      <c r="H30" s="4"/>
      <c r="I30" s="4"/>
      <c r="J30" s="9"/>
      <c r="K30" s="4"/>
      <c r="L30" s="4"/>
      <c r="M30" s="4" t="str">
        <f t="shared" si="0"/>
        <v/>
      </c>
    </row>
    <row r="31" spans="1:13">
      <c r="A31" s="4"/>
      <c r="B31" s="4"/>
      <c r="C31" s="4"/>
      <c r="D31" s="4"/>
      <c r="E31" s="4"/>
      <c r="F31" s="4"/>
      <c r="G31" s="8"/>
      <c r="H31" s="4"/>
      <c r="I31" s="4"/>
      <c r="J31" s="9"/>
      <c r="K31" s="4"/>
      <c r="L31" s="4"/>
      <c r="M31" s="4" t="str">
        <f t="shared" si="0"/>
        <v/>
      </c>
    </row>
    <row r="32" spans="1:13">
      <c r="A32" s="4"/>
      <c r="B32" s="4"/>
      <c r="C32" s="4"/>
      <c r="D32" s="4"/>
      <c r="E32" s="4"/>
      <c r="F32" s="4"/>
      <c r="G32" s="8"/>
      <c r="H32" s="4"/>
      <c r="I32" s="4"/>
      <c r="J32" s="9"/>
      <c r="K32" s="4"/>
      <c r="L32" s="4"/>
      <c r="M32" s="4" t="str">
        <f t="shared" si="0"/>
        <v/>
      </c>
    </row>
    <row r="33" spans="1:13">
      <c r="A33" s="4"/>
      <c r="B33" s="4"/>
      <c r="C33" s="4"/>
      <c r="D33" s="4"/>
      <c r="E33" s="4"/>
      <c r="F33" s="4"/>
      <c r="G33" s="8"/>
      <c r="H33" s="4"/>
      <c r="I33" s="4"/>
      <c r="J33" s="9"/>
      <c r="K33" s="4"/>
      <c r="L33" s="4"/>
      <c r="M33" s="4" t="str">
        <f t="shared" si="0"/>
        <v/>
      </c>
    </row>
    <row r="34" spans="1:13">
      <c r="A34" s="4"/>
      <c r="B34" s="4"/>
      <c r="C34" s="4"/>
      <c r="D34" s="4"/>
      <c r="E34" s="4"/>
      <c r="F34" s="4"/>
      <c r="G34" s="8"/>
      <c r="H34" s="4"/>
      <c r="I34" s="4"/>
      <c r="J34" s="9"/>
      <c r="K34" s="4"/>
      <c r="L34" s="4"/>
      <c r="M34" s="4" t="str">
        <f t="shared" si="0"/>
        <v/>
      </c>
    </row>
    <row r="35" spans="1:13">
      <c r="A35" s="4"/>
      <c r="B35" s="4"/>
      <c r="C35" s="4"/>
      <c r="D35" s="4"/>
      <c r="E35" s="4"/>
      <c r="F35" s="4"/>
      <c r="G35" s="8"/>
      <c r="H35" s="4"/>
      <c r="I35" s="4"/>
      <c r="J35" s="9"/>
      <c r="K35" s="4"/>
      <c r="L35" s="4"/>
      <c r="M35" s="4" t="str">
        <f t="shared" si="0"/>
        <v/>
      </c>
    </row>
    <row r="36" spans="1:13">
      <c r="A36" s="4"/>
      <c r="B36" s="4"/>
      <c r="C36" s="4"/>
      <c r="D36" s="4"/>
      <c r="E36" s="4"/>
      <c r="F36" s="4"/>
      <c r="G36" s="8"/>
      <c r="H36" s="4"/>
      <c r="I36" s="4"/>
      <c r="J36" s="9"/>
      <c r="K36" s="4"/>
      <c r="L36" s="4"/>
      <c r="M36" s="4" t="str">
        <f t="shared" si="0"/>
        <v/>
      </c>
    </row>
    <row r="37" spans="1:13">
      <c r="A37" s="4"/>
      <c r="B37" s="4"/>
      <c r="C37" s="4"/>
      <c r="D37" s="4"/>
      <c r="E37" s="4"/>
      <c r="F37" s="4"/>
      <c r="G37" s="8"/>
      <c r="H37" s="4"/>
      <c r="I37" s="4"/>
      <c r="J37" s="9"/>
      <c r="K37" s="4"/>
      <c r="L37" s="4"/>
      <c r="M37" s="4" t="str">
        <f t="shared" si="0"/>
        <v/>
      </c>
    </row>
    <row r="38" spans="1:13">
      <c r="A38" s="4"/>
      <c r="B38" s="4"/>
      <c r="C38" s="4"/>
      <c r="D38" s="4"/>
      <c r="E38" s="4"/>
      <c r="F38" s="4"/>
      <c r="G38" s="8"/>
      <c r="H38" s="4"/>
      <c r="I38" s="4"/>
      <c r="J38" s="9"/>
      <c r="K38" s="4"/>
      <c r="L38" s="4"/>
      <c r="M38" s="4" t="str">
        <f t="shared" si="0"/>
        <v/>
      </c>
    </row>
    <row r="39" spans="1:13">
      <c r="A39" s="4"/>
      <c r="B39" s="4"/>
      <c r="C39" s="4"/>
      <c r="D39" s="4"/>
      <c r="E39" s="4"/>
      <c r="F39" s="4"/>
      <c r="G39" s="8"/>
      <c r="H39" s="4"/>
      <c r="I39" s="4"/>
      <c r="J39" s="9"/>
      <c r="K39" s="4"/>
      <c r="L39" s="4"/>
      <c r="M39" s="4" t="str">
        <f t="shared" si="0"/>
        <v/>
      </c>
    </row>
    <row r="40" spans="1:13">
      <c r="A40" s="4"/>
      <c r="B40" s="4"/>
      <c r="C40" s="4"/>
      <c r="D40" s="4"/>
      <c r="E40" s="4"/>
      <c r="F40" s="4"/>
      <c r="G40" s="8"/>
      <c r="H40" s="4"/>
      <c r="I40" s="4"/>
      <c r="J40" s="9"/>
      <c r="K40" s="4"/>
      <c r="L40" s="4"/>
      <c r="M40" s="4" t="str">
        <f t="shared" si="0"/>
        <v/>
      </c>
    </row>
    <row r="41" spans="1:13">
      <c r="A41" s="4"/>
      <c r="B41" s="4"/>
      <c r="C41" s="4"/>
      <c r="D41" s="4"/>
      <c r="E41" s="4"/>
      <c r="F41" s="4"/>
      <c r="G41" s="8"/>
      <c r="H41" s="4"/>
      <c r="I41" s="4"/>
      <c r="J41" s="9"/>
      <c r="K41" s="4"/>
      <c r="L41" s="4"/>
      <c r="M41" s="4" t="str">
        <f t="shared" ref="M41:M72" si="1">IF($A41="","",IF(OR($E41="No",$E41="Clarify"),"Scope Gap","OK"))</f>
        <v/>
      </c>
    </row>
    <row r="42" spans="1:13">
      <c r="A42" s="4"/>
      <c r="B42" s="4"/>
      <c r="C42" s="4"/>
      <c r="D42" s="4"/>
      <c r="E42" s="4"/>
      <c r="F42" s="4"/>
      <c r="G42" s="8"/>
      <c r="H42" s="4"/>
      <c r="I42" s="4"/>
      <c r="J42" s="9"/>
      <c r="K42" s="4"/>
      <c r="L42" s="4"/>
      <c r="M42" s="4" t="str">
        <f t="shared" si="1"/>
        <v/>
      </c>
    </row>
    <row r="43" spans="1:13">
      <c r="A43" s="4"/>
      <c r="B43" s="4"/>
      <c r="C43" s="4"/>
      <c r="D43" s="4"/>
      <c r="E43" s="4"/>
      <c r="F43" s="4"/>
      <c r="G43" s="8"/>
      <c r="H43" s="4"/>
      <c r="I43" s="4"/>
      <c r="J43" s="9"/>
      <c r="K43" s="4"/>
      <c r="L43" s="4"/>
      <c r="M43" s="4" t="str">
        <f t="shared" si="1"/>
        <v/>
      </c>
    </row>
    <row r="44" spans="1:13">
      <c r="A44" s="4"/>
      <c r="B44" s="4"/>
      <c r="C44" s="4"/>
      <c r="D44" s="4"/>
      <c r="E44" s="4"/>
      <c r="F44" s="4"/>
      <c r="G44" s="8"/>
      <c r="H44" s="4"/>
      <c r="I44" s="4"/>
      <c r="J44" s="9"/>
      <c r="K44" s="4"/>
      <c r="L44" s="4"/>
      <c r="M44" s="4" t="str">
        <f t="shared" si="1"/>
        <v/>
      </c>
    </row>
    <row r="45" spans="1:13">
      <c r="A45" s="4"/>
      <c r="B45" s="4"/>
      <c r="C45" s="4"/>
      <c r="D45" s="4"/>
      <c r="E45" s="4"/>
      <c r="F45" s="4"/>
      <c r="G45" s="8"/>
      <c r="H45" s="4"/>
      <c r="I45" s="4"/>
      <c r="J45" s="9"/>
      <c r="K45" s="4"/>
      <c r="L45" s="4"/>
      <c r="M45" s="4" t="str">
        <f t="shared" si="1"/>
        <v/>
      </c>
    </row>
    <row r="46" spans="1:13">
      <c r="A46" s="4"/>
      <c r="B46" s="4"/>
      <c r="C46" s="4"/>
      <c r="D46" s="4"/>
      <c r="E46" s="4"/>
      <c r="F46" s="4"/>
      <c r="G46" s="8"/>
      <c r="H46" s="4"/>
      <c r="I46" s="4"/>
      <c r="J46" s="9"/>
      <c r="K46" s="4"/>
      <c r="L46" s="4"/>
      <c r="M46" s="4" t="str">
        <f t="shared" si="1"/>
        <v/>
      </c>
    </row>
    <row r="47" spans="1:13">
      <c r="A47" s="4"/>
      <c r="B47" s="4"/>
      <c r="C47" s="4"/>
      <c r="D47" s="4"/>
      <c r="E47" s="4"/>
      <c r="F47" s="4"/>
      <c r="G47" s="8"/>
      <c r="H47" s="4"/>
      <c r="I47" s="4"/>
      <c r="J47" s="9"/>
      <c r="K47" s="4"/>
      <c r="L47" s="4"/>
      <c r="M47" s="4" t="str">
        <f t="shared" si="1"/>
        <v/>
      </c>
    </row>
    <row r="48" spans="1:13">
      <c r="A48" s="4"/>
      <c r="B48" s="4"/>
      <c r="C48" s="4"/>
      <c r="D48" s="4"/>
      <c r="E48" s="4"/>
      <c r="F48" s="4"/>
      <c r="G48" s="8"/>
      <c r="H48" s="4"/>
      <c r="I48" s="4"/>
      <c r="J48" s="9"/>
      <c r="K48" s="4"/>
      <c r="L48" s="4"/>
      <c r="M48" s="4" t="str">
        <f t="shared" si="1"/>
        <v/>
      </c>
    </row>
    <row r="49" spans="1:13">
      <c r="A49" s="4"/>
      <c r="B49" s="4"/>
      <c r="C49" s="4"/>
      <c r="D49" s="4"/>
      <c r="E49" s="4"/>
      <c r="F49" s="4"/>
      <c r="G49" s="8"/>
      <c r="H49" s="4"/>
      <c r="I49" s="4"/>
      <c r="J49" s="9"/>
      <c r="K49" s="4"/>
      <c r="L49" s="4"/>
      <c r="M49" s="4" t="str">
        <f t="shared" si="1"/>
        <v/>
      </c>
    </row>
    <row r="50" spans="1:13">
      <c r="A50" s="4"/>
      <c r="B50" s="4"/>
      <c r="C50" s="4"/>
      <c r="D50" s="4"/>
      <c r="E50" s="4"/>
      <c r="F50" s="4"/>
      <c r="G50" s="8"/>
      <c r="H50" s="4"/>
      <c r="I50" s="4"/>
      <c r="J50" s="9"/>
      <c r="K50" s="4"/>
      <c r="L50" s="4"/>
      <c r="M50" s="4" t="str">
        <f t="shared" si="1"/>
        <v/>
      </c>
    </row>
    <row r="51" spans="1:13">
      <c r="A51" s="4"/>
      <c r="B51" s="4"/>
      <c r="C51" s="4"/>
      <c r="D51" s="4"/>
      <c r="E51" s="4"/>
      <c r="F51" s="4"/>
      <c r="G51" s="8"/>
      <c r="H51" s="4"/>
      <c r="I51" s="4"/>
      <c r="J51" s="9"/>
      <c r="K51" s="4"/>
      <c r="L51" s="4"/>
      <c r="M51" s="4" t="str">
        <f t="shared" si="1"/>
        <v/>
      </c>
    </row>
    <row r="52" spans="1:13">
      <c r="A52" s="4"/>
      <c r="B52" s="4"/>
      <c r="C52" s="4"/>
      <c r="D52" s="4"/>
      <c r="E52" s="4"/>
      <c r="F52" s="4"/>
      <c r="G52" s="8"/>
      <c r="H52" s="4"/>
      <c r="I52" s="4"/>
      <c r="J52" s="9"/>
      <c r="K52" s="4"/>
      <c r="L52" s="4"/>
      <c r="M52" s="4" t="str">
        <f t="shared" si="1"/>
        <v/>
      </c>
    </row>
    <row r="53" spans="1:13">
      <c r="A53" s="4"/>
      <c r="B53" s="4"/>
      <c r="C53" s="4"/>
      <c r="D53" s="4"/>
      <c r="E53" s="4"/>
      <c r="F53" s="4"/>
      <c r="G53" s="8"/>
      <c r="H53" s="4"/>
      <c r="I53" s="4"/>
      <c r="J53" s="9"/>
      <c r="K53" s="4"/>
      <c r="L53" s="4"/>
      <c r="M53" s="4" t="str">
        <f t="shared" si="1"/>
        <v/>
      </c>
    </row>
    <row r="54" spans="1:13">
      <c r="A54" s="4"/>
      <c r="B54" s="4"/>
      <c r="C54" s="4"/>
      <c r="D54" s="4"/>
      <c r="E54" s="4"/>
      <c r="F54" s="4"/>
      <c r="G54" s="8"/>
      <c r="H54" s="4"/>
      <c r="I54" s="4"/>
      <c r="J54" s="9"/>
      <c r="K54" s="4"/>
      <c r="L54" s="4"/>
      <c r="M54" s="4" t="str">
        <f t="shared" si="1"/>
        <v/>
      </c>
    </row>
    <row r="55" spans="1:13">
      <c r="A55" s="4"/>
      <c r="B55" s="4"/>
      <c r="C55" s="4"/>
      <c r="D55" s="4"/>
      <c r="E55" s="4"/>
      <c r="F55" s="4"/>
      <c r="G55" s="8"/>
      <c r="H55" s="4"/>
      <c r="I55" s="4"/>
      <c r="J55" s="9"/>
      <c r="K55" s="4"/>
      <c r="L55" s="4"/>
      <c r="M55" s="4" t="str">
        <f t="shared" si="1"/>
        <v/>
      </c>
    </row>
    <row r="56" spans="1:13">
      <c r="A56" s="4"/>
      <c r="B56" s="4"/>
      <c r="C56" s="4"/>
      <c r="D56" s="4"/>
      <c r="E56" s="4"/>
      <c r="F56" s="4"/>
      <c r="G56" s="8"/>
      <c r="H56" s="4"/>
      <c r="I56" s="4"/>
      <c r="J56" s="9"/>
      <c r="K56" s="4"/>
      <c r="L56" s="4"/>
      <c r="M56" s="4" t="str">
        <f t="shared" si="1"/>
        <v/>
      </c>
    </row>
    <row r="57" spans="1:13">
      <c r="A57" s="4"/>
      <c r="B57" s="4"/>
      <c r="C57" s="4"/>
      <c r="D57" s="4"/>
      <c r="E57" s="4"/>
      <c r="F57" s="4"/>
      <c r="G57" s="8"/>
      <c r="H57" s="4"/>
      <c r="I57" s="4"/>
      <c r="J57" s="9"/>
      <c r="K57" s="4"/>
      <c r="L57" s="4"/>
      <c r="M57" s="4" t="str">
        <f t="shared" si="1"/>
        <v/>
      </c>
    </row>
    <row r="58" spans="1:13">
      <c r="A58" s="4"/>
      <c r="B58" s="4"/>
      <c r="C58" s="4"/>
      <c r="D58" s="4"/>
      <c r="E58" s="4"/>
      <c r="F58" s="4"/>
      <c r="G58" s="8"/>
      <c r="H58" s="4"/>
      <c r="I58" s="4"/>
      <c r="J58" s="9"/>
      <c r="K58" s="4"/>
      <c r="L58" s="4"/>
      <c r="M58" s="4" t="str">
        <f t="shared" si="1"/>
        <v/>
      </c>
    </row>
    <row r="59" spans="1:13">
      <c r="A59" s="4"/>
      <c r="B59" s="4"/>
      <c r="C59" s="4"/>
      <c r="D59" s="4"/>
      <c r="E59" s="4"/>
      <c r="F59" s="4"/>
      <c r="G59" s="8"/>
      <c r="H59" s="4"/>
      <c r="I59" s="4"/>
      <c r="J59" s="9"/>
      <c r="K59" s="4"/>
      <c r="L59" s="4"/>
      <c r="M59" s="4" t="str">
        <f t="shared" si="1"/>
        <v/>
      </c>
    </row>
    <row r="60" spans="1:13">
      <c r="A60" s="4"/>
      <c r="B60" s="4"/>
      <c r="C60" s="4"/>
      <c r="D60" s="4"/>
      <c r="E60" s="4"/>
      <c r="F60" s="4"/>
      <c r="G60" s="8"/>
      <c r="H60" s="4"/>
      <c r="I60" s="4"/>
      <c r="J60" s="9"/>
      <c r="K60" s="4"/>
      <c r="L60" s="4"/>
      <c r="M60" s="4" t="str">
        <f t="shared" si="1"/>
        <v/>
      </c>
    </row>
    <row r="61" spans="1:13">
      <c r="A61" s="4"/>
      <c r="B61" s="4"/>
      <c r="C61" s="4"/>
      <c r="D61" s="4"/>
      <c r="E61" s="4"/>
      <c r="F61" s="4"/>
      <c r="G61" s="8"/>
      <c r="H61" s="4"/>
      <c r="I61" s="4"/>
      <c r="J61" s="9"/>
      <c r="K61" s="4"/>
      <c r="L61" s="4"/>
      <c r="M61" s="4" t="str">
        <f t="shared" si="1"/>
        <v/>
      </c>
    </row>
    <row r="62" spans="1:13">
      <c r="A62" s="4"/>
      <c r="B62" s="4"/>
      <c r="C62" s="4"/>
      <c r="D62" s="4"/>
      <c r="E62" s="4"/>
      <c r="F62" s="4"/>
      <c r="G62" s="8"/>
      <c r="H62" s="4"/>
      <c r="I62" s="4"/>
      <c r="J62" s="9"/>
      <c r="K62" s="4"/>
      <c r="L62" s="4"/>
      <c r="M62" s="4" t="str">
        <f t="shared" si="1"/>
        <v/>
      </c>
    </row>
    <row r="63" spans="1:13">
      <c r="A63" s="4"/>
      <c r="B63" s="4"/>
      <c r="C63" s="4"/>
      <c r="D63" s="4"/>
      <c r="E63" s="4"/>
      <c r="F63" s="4"/>
      <c r="G63" s="8"/>
      <c r="H63" s="4"/>
      <c r="I63" s="4"/>
      <c r="J63" s="9"/>
      <c r="K63" s="4"/>
      <c r="L63" s="4"/>
      <c r="M63" s="4" t="str">
        <f t="shared" si="1"/>
        <v/>
      </c>
    </row>
    <row r="64" spans="1:13">
      <c r="A64" s="4"/>
      <c r="B64" s="4"/>
      <c r="C64" s="4"/>
      <c r="D64" s="4"/>
      <c r="E64" s="4"/>
      <c r="F64" s="4"/>
      <c r="G64" s="8"/>
      <c r="H64" s="4"/>
      <c r="I64" s="4"/>
      <c r="J64" s="9"/>
      <c r="K64" s="4"/>
      <c r="L64" s="4"/>
      <c r="M64" s="4" t="str">
        <f t="shared" si="1"/>
        <v/>
      </c>
    </row>
    <row r="65" spans="1:13">
      <c r="A65" s="4"/>
      <c r="B65" s="4"/>
      <c r="C65" s="4"/>
      <c r="D65" s="4"/>
      <c r="E65" s="4"/>
      <c r="F65" s="4"/>
      <c r="G65" s="8"/>
      <c r="H65" s="4"/>
      <c r="I65" s="4"/>
      <c r="J65" s="9"/>
      <c r="K65" s="4"/>
      <c r="L65" s="4"/>
      <c r="M65" s="4" t="str">
        <f t="shared" si="1"/>
        <v/>
      </c>
    </row>
    <row r="66" spans="1:13">
      <c r="A66" s="4"/>
      <c r="B66" s="4"/>
      <c r="C66" s="4"/>
      <c r="D66" s="4"/>
      <c r="E66" s="4"/>
      <c r="F66" s="4"/>
      <c r="G66" s="8"/>
      <c r="H66" s="4"/>
      <c r="I66" s="4"/>
      <c r="J66" s="9"/>
      <c r="K66" s="4"/>
      <c r="L66" s="4"/>
      <c r="M66" s="4" t="str">
        <f t="shared" si="1"/>
        <v/>
      </c>
    </row>
    <row r="67" spans="1:13">
      <c r="A67" s="4"/>
      <c r="B67" s="4"/>
      <c r="C67" s="4"/>
      <c r="D67" s="4"/>
      <c r="E67" s="4"/>
      <c r="F67" s="4"/>
      <c r="G67" s="8"/>
      <c r="H67" s="4"/>
      <c r="I67" s="4"/>
      <c r="J67" s="9"/>
      <c r="K67" s="4"/>
      <c r="L67" s="4"/>
      <c r="M67" s="4" t="str">
        <f t="shared" si="1"/>
        <v/>
      </c>
    </row>
    <row r="68" spans="1:13">
      <c r="A68" s="4"/>
      <c r="B68" s="4"/>
      <c r="C68" s="4"/>
      <c r="D68" s="4"/>
      <c r="E68" s="4"/>
      <c r="F68" s="4"/>
      <c r="G68" s="8"/>
      <c r="H68" s="4"/>
      <c r="I68" s="4"/>
      <c r="J68" s="9"/>
      <c r="K68" s="4"/>
      <c r="L68" s="4"/>
      <c r="M68" s="4" t="str">
        <f t="shared" si="1"/>
        <v/>
      </c>
    </row>
    <row r="69" spans="1:13">
      <c r="A69" s="4"/>
      <c r="B69" s="4"/>
      <c r="C69" s="4"/>
      <c r="D69" s="4"/>
      <c r="E69" s="4"/>
      <c r="F69" s="4"/>
      <c r="G69" s="8"/>
      <c r="H69" s="4"/>
      <c r="I69" s="4"/>
      <c r="J69" s="9"/>
      <c r="K69" s="4"/>
      <c r="L69" s="4"/>
      <c r="M69" s="4" t="str">
        <f t="shared" si="1"/>
        <v/>
      </c>
    </row>
    <row r="70" spans="1:13">
      <c r="A70" s="4"/>
      <c r="B70" s="4"/>
      <c r="C70" s="4"/>
      <c r="D70" s="4"/>
      <c r="E70" s="4"/>
      <c r="F70" s="4"/>
      <c r="G70" s="8"/>
      <c r="H70" s="4"/>
      <c r="I70" s="4"/>
      <c r="J70" s="9"/>
      <c r="K70" s="4"/>
      <c r="L70" s="4"/>
      <c r="M70" s="4" t="str">
        <f t="shared" si="1"/>
        <v/>
      </c>
    </row>
    <row r="71" spans="1:13">
      <c r="A71" s="4"/>
      <c r="B71" s="4"/>
      <c r="C71" s="4"/>
      <c r="D71" s="4"/>
      <c r="E71" s="4"/>
      <c r="F71" s="4"/>
      <c r="G71" s="8"/>
      <c r="H71" s="4"/>
      <c r="I71" s="4"/>
      <c r="J71" s="9"/>
      <c r="K71" s="4"/>
      <c r="L71" s="4"/>
      <c r="M71" s="4" t="str">
        <f t="shared" si="1"/>
        <v/>
      </c>
    </row>
    <row r="72" spans="1:13">
      <c r="A72" s="4"/>
      <c r="B72" s="4"/>
      <c r="C72" s="4"/>
      <c r="D72" s="4"/>
      <c r="E72" s="4"/>
      <c r="F72" s="4"/>
      <c r="G72" s="8"/>
      <c r="H72" s="4"/>
      <c r="I72" s="4"/>
      <c r="J72" s="9"/>
      <c r="K72" s="4"/>
      <c r="L72" s="4"/>
      <c r="M72" s="4" t="str">
        <f t="shared" si="1"/>
        <v/>
      </c>
    </row>
    <row r="73" spans="1:13">
      <c r="A73" s="4"/>
      <c r="B73" s="4"/>
      <c r="C73" s="4"/>
      <c r="D73" s="4"/>
      <c r="E73" s="4"/>
      <c r="F73" s="4"/>
      <c r="G73" s="8"/>
      <c r="H73" s="4"/>
      <c r="I73" s="4"/>
      <c r="J73" s="9"/>
      <c r="K73" s="4"/>
      <c r="L73" s="4"/>
      <c r="M73" s="4" t="str">
        <f t="shared" ref="M73:M80" si="2">IF($A73="","",IF(OR($E73="No",$E73="Clarify"),"Scope Gap","OK"))</f>
        <v/>
      </c>
    </row>
    <row r="74" spans="1:13">
      <c r="A74" s="4"/>
      <c r="B74" s="4"/>
      <c r="C74" s="4"/>
      <c r="D74" s="4"/>
      <c r="E74" s="4"/>
      <c r="F74" s="4"/>
      <c r="G74" s="8"/>
      <c r="H74" s="4"/>
      <c r="I74" s="4"/>
      <c r="J74" s="9"/>
      <c r="K74" s="4"/>
      <c r="L74" s="4"/>
      <c r="M74" s="4" t="str">
        <f t="shared" si="2"/>
        <v/>
      </c>
    </row>
    <row r="75" spans="1:13">
      <c r="A75" s="4"/>
      <c r="B75" s="4"/>
      <c r="C75" s="4"/>
      <c r="D75" s="4"/>
      <c r="E75" s="4"/>
      <c r="F75" s="4"/>
      <c r="G75" s="8"/>
      <c r="H75" s="4"/>
      <c r="I75" s="4"/>
      <c r="J75" s="9"/>
      <c r="K75" s="4"/>
      <c r="L75" s="4"/>
      <c r="M75" s="4" t="str">
        <f t="shared" si="2"/>
        <v/>
      </c>
    </row>
    <row r="76" spans="1:13">
      <c r="A76" s="4"/>
      <c r="B76" s="4"/>
      <c r="C76" s="4"/>
      <c r="D76" s="4"/>
      <c r="E76" s="4"/>
      <c r="F76" s="4"/>
      <c r="G76" s="8"/>
      <c r="H76" s="4"/>
      <c r="I76" s="4"/>
      <c r="J76" s="9"/>
      <c r="K76" s="4"/>
      <c r="L76" s="4"/>
      <c r="M76" s="4" t="str">
        <f t="shared" si="2"/>
        <v/>
      </c>
    </row>
    <row r="77" spans="1:13">
      <c r="A77" s="4"/>
      <c r="B77" s="4"/>
      <c r="C77" s="4"/>
      <c r="D77" s="4"/>
      <c r="E77" s="4"/>
      <c r="F77" s="4"/>
      <c r="G77" s="8"/>
      <c r="H77" s="4"/>
      <c r="I77" s="4"/>
      <c r="J77" s="9"/>
      <c r="K77" s="4"/>
      <c r="L77" s="4"/>
      <c r="M77" s="4" t="str">
        <f t="shared" si="2"/>
        <v/>
      </c>
    </row>
    <row r="78" spans="1:13">
      <c r="A78" s="4"/>
      <c r="B78" s="4"/>
      <c r="C78" s="4"/>
      <c r="D78" s="4"/>
      <c r="E78" s="4"/>
      <c r="F78" s="4"/>
      <c r="G78" s="8"/>
      <c r="H78" s="4"/>
      <c r="I78" s="4"/>
      <c r="J78" s="9"/>
      <c r="K78" s="4"/>
      <c r="L78" s="4"/>
      <c r="M78" s="4" t="str">
        <f t="shared" si="2"/>
        <v/>
      </c>
    </row>
    <row r="79" spans="1:13">
      <c r="A79" s="4"/>
      <c r="B79" s="4"/>
      <c r="C79" s="4"/>
      <c r="D79" s="4"/>
      <c r="E79" s="4"/>
      <c r="F79" s="4"/>
      <c r="G79" s="8"/>
      <c r="H79" s="4"/>
      <c r="I79" s="4"/>
      <c r="J79" s="9"/>
      <c r="K79" s="4"/>
      <c r="L79" s="4"/>
      <c r="M79" s="4" t="str">
        <f t="shared" si="2"/>
        <v/>
      </c>
    </row>
    <row r="80" spans="1:13">
      <c r="A80" s="4"/>
      <c r="B80" s="4"/>
      <c r="C80" s="4"/>
      <c r="D80" s="4"/>
      <c r="E80" s="4"/>
      <c r="F80" s="4"/>
      <c r="G80" s="8"/>
      <c r="H80" s="4"/>
      <c r="I80" s="4"/>
      <c r="J80" s="9"/>
      <c r="K80" s="4"/>
      <c r="L80" s="4"/>
      <c r="M80" s="4" t="str">
        <f t="shared" si="2"/>
        <v/>
      </c>
    </row>
  </sheetData>
  <mergeCells count="2">
    <mergeCell ref="A1:M1"/>
    <mergeCell ref="A2:M2"/>
  </mergeCells>
  <conditionalFormatting sqref="F9:F80">
    <cfRule type="expression" dxfId="7" priority="2">
      <formula>F9="High"</formula>
    </cfRule>
  </conditionalFormatting>
  <conditionalFormatting sqref="M9:M80">
    <cfRule type="expression" dxfId="6" priority="1">
      <formula>M9="Scope Gap"</formula>
    </cfRule>
  </conditionalFormatting>
  <dataValidations count="4">
    <dataValidation type="list" sqref="E9:E80" xr:uid="{00000000-0002-0000-0300-000000000000}">
      <formula1>"Yes,No,Clarify,N/A"</formula1>
    </dataValidation>
    <dataValidation type="list" sqref="F9:F80" xr:uid="{00000000-0002-0000-0300-000001000000}">
      <formula1>"Low,Medium,High"</formula1>
    </dataValidation>
    <dataValidation type="list" sqref="I9:I80" xr:uid="{00000000-0002-0000-0300-000002000000}">
      <formula1>"PM,Estimator,Site Supervisor,Builder,Client,Architect,Engineer"</formula1>
    </dataValidation>
    <dataValidation type="list" sqref="K9:K80" xr:uid="{00000000-0002-0000-0300-000003000000}">
      <formula1>"Open,Clarifying,Resolved,Closed"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7"/>
  <sheetViews>
    <sheetView workbookViewId="0">
      <selection activeCell="D6" sqref="D6"/>
    </sheetView>
  </sheetViews>
  <sheetFormatPr defaultRowHeight="14"/>
  <cols>
    <col min="1" max="1" width="10" customWidth="1"/>
    <col min="2" max="2" width="18" customWidth="1"/>
    <col min="3" max="3" width="30" customWidth="1"/>
    <col min="4" max="4" width="42" customWidth="1"/>
    <col min="5" max="6" width="12" customWidth="1"/>
    <col min="7" max="7" width="18" customWidth="1"/>
    <col min="8" max="8" width="38" customWidth="1"/>
    <col min="9" max="9" width="16" customWidth="1"/>
    <col min="10" max="10" width="12" customWidth="1"/>
    <col min="11" max="11" width="14" customWidth="1"/>
    <col min="12" max="12" width="34" customWidth="1"/>
    <col min="13" max="13" width="14" customWidth="1"/>
  </cols>
  <sheetData>
    <row r="1" spans="1:13" ht="18.649999999999999" customHeight="1">
      <c r="A1" s="10" t="s">
        <v>126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.399999999999999" customHeight="1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5" spans="1:13" ht="21.4" customHeight="1">
      <c r="A5" s="2" t="s">
        <v>72</v>
      </c>
      <c r="B5" s="2" t="s">
        <v>73</v>
      </c>
      <c r="C5" s="2" t="s">
        <v>74</v>
      </c>
      <c r="D5" s="2" t="s">
        <v>75</v>
      </c>
      <c r="E5" s="2" t="s">
        <v>76</v>
      </c>
      <c r="F5" s="2" t="s">
        <v>36</v>
      </c>
      <c r="G5" s="2" t="s">
        <v>77</v>
      </c>
      <c r="H5" s="2" t="s">
        <v>78</v>
      </c>
      <c r="I5" s="2" t="s">
        <v>38</v>
      </c>
      <c r="J5" s="2" t="s">
        <v>79</v>
      </c>
      <c r="K5" s="2" t="s">
        <v>37</v>
      </c>
      <c r="L5" s="2" t="s">
        <v>80</v>
      </c>
      <c r="M5" s="2" t="s">
        <v>81</v>
      </c>
    </row>
    <row r="6" spans="1:13" ht="28">
      <c r="A6" s="4" t="s">
        <v>127</v>
      </c>
      <c r="B6" s="4" t="s">
        <v>128</v>
      </c>
      <c r="C6" s="4" t="s">
        <v>129</v>
      </c>
      <c r="D6" s="4" t="s">
        <v>130</v>
      </c>
      <c r="E6" s="4" t="s">
        <v>47</v>
      </c>
      <c r="F6" s="4" t="s">
        <v>48</v>
      </c>
      <c r="G6" s="8">
        <v>3000</v>
      </c>
      <c r="H6" s="4" t="s">
        <v>131</v>
      </c>
      <c r="I6" s="4" t="s">
        <v>42</v>
      </c>
      <c r="J6" s="9">
        <v>46223</v>
      </c>
      <c r="K6" s="4" t="s">
        <v>41</v>
      </c>
      <c r="L6" s="4" t="s">
        <v>132</v>
      </c>
      <c r="M6" s="4" t="str">
        <f t="shared" ref="M6:M37" si="0">IF($A6="","",IF(OR($E6="No",$E6="Clarify"),"Scope Gap","OK"))</f>
        <v>Scope Gap</v>
      </c>
    </row>
    <row r="7" spans="1:13" ht="28">
      <c r="A7" s="4" t="s">
        <v>133</v>
      </c>
      <c r="B7" s="4" t="s">
        <v>134</v>
      </c>
      <c r="C7" s="4" t="s">
        <v>135</v>
      </c>
      <c r="D7" s="4" t="s">
        <v>136</v>
      </c>
      <c r="E7" s="4" t="s">
        <v>39</v>
      </c>
      <c r="F7" s="4" t="s">
        <v>48</v>
      </c>
      <c r="G7" s="8">
        <v>0</v>
      </c>
      <c r="H7" s="4" t="s">
        <v>137</v>
      </c>
      <c r="I7" s="4" t="s">
        <v>46</v>
      </c>
      <c r="J7" s="9">
        <v>46223</v>
      </c>
      <c r="K7" s="4" t="s">
        <v>49</v>
      </c>
      <c r="L7" s="4"/>
      <c r="M7" s="4" t="str">
        <f t="shared" si="0"/>
        <v>OK</v>
      </c>
    </row>
    <row r="8" spans="1:13" ht="28">
      <c r="A8" s="4" t="s">
        <v>138</v>
      </c>
      <c r="B8" s="4" t="s">
        <v>139</v>
      </c>
      <c r="C8" s="4" t="s">
        <v>140</v>
      </c>
      <c r="D8" s="4" t="s">
        <v>141</v>
      </c>
      <c r="E8" s="4" t="s">
        <v>47</v>
      </c>
      <c r="F8" s="4" t="s">
        <v>48</v>
      </c>
      <c r="G8" s="8">
        <v>6500</v>
      </c>
      <c r="H8" s="4" t="s">
        <v>142</v>
      </c>
      <c r="I8" s="4" t="s">
        <v>46</v>
      </c>
      <c r="J8" s="9">
        <v>46223</v>
      </c>
      <c r="K8" s="4" t="s">
        <v>41</v>
      </c>
      <c r="L8" s="4" t="s">
        <v>143</v>
      </c>
      <c r="M8" s="4" t="str">
        <f t="shared" si="0"/>
        <v>Scope Gap</v>
      </c>
    </row>
    <row r="9" spans="1:13" ht="28">
      <c r="A9" s="4" t="s">
        <v>144</v>
      </c>
      <c r="B9" s="4" t="s">
        <v>145</v>
      </c>
      <c r="C9" s="4" t="s">
        <v>146</v>
      </c>
      <c r="D9" s="4" t="s">
        <v>147</v>
      </c>
      <c r="E9" s="4" t="s">
        <v>39</v>
      </c>
      <c r="F9" s="4" t="s">
        <v>44</v>
      </c>
      <c r="G9" s="8">
        <v>0</v>
      </c>
      <c r="H9" s="4" t="s">
        <v>148</v>
      </c>
      <c r="I9" s="4" t="s">
        <v>50</v>
      </c>
      <c r="J9" s="9">
        <v>46223</v>
      </c>
      <c r="K9" s="4" t="s">
        <v>49</v>
      </c>
      <c r="L9" s="4"/>
      <c r="M9" s="4" t="str">
        <f t="shared" si="0"/>
        <v>OK</v>
      </c>
    </row>
    <row r="10" spans="1:13" ht="28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47</v>
      </c>
      <c r="F10" s="4" t="s">
        <v>44</v>
      </c>
      <c r="G10" s="8">
        <v>1800</v>
      </c>
      <c r="H10" s="4" t="s">
        <v>153</v>
      </c>
      <c r="I10" s="4" t="s">
        <v>42</v>
      </c>
      <c r="J10" s="9">
        <v>46223</v>
      </c>
      <c r="K10" s="4" t="s">
        <v>41</v>
      </c>
      <c r="L10" s="4" t="s">
        <v>154</v>
      </c>
      <c r="M10" s="4" t="str">
        <f t="shared" si="0"/>
        <v>Scope Gap</v>
      </c>
    </row>
    <row r="11" spans="1:13" ht="28">
      <c r="A11" s="4" t="s">
        <v>155</v>
      </c>
      <c r="B11" s="4" t="s">
        <v>156</v>
      </c>
      <c r="C11" s="4" t="s">
        <v>157</v>
      </c>
      <c r="D11" s="4" t="s">
        <v>158</v>
      </c>
      <c r="E11" s="4" t="s">
        <v>39</v>
      </c>
      <c r="F11" s="4" t="s">
        <v>44</v>
      </c>
      <c r="G11" s="8">
        <v>0</v>
      </c>
      <c r="H11" s="4" t="s">
        <v>159</v>
      </c>
      <c r="I11" s="4" t="s">
        <v>46</v>
      </c>
      <c r="J11" s="9">
        <v>46223</v>
      </c>
      <c r="K11" s="4" t="s">
        <v>49</v>
      </c>
      <c r="L11" s="4"/>
      <c r="M11" s="4" t="str">
        <f t="shared" si="0"/>
        <v>OK</v>
      </c>
    </row>
    <row r="12" spans="1:13" ht="28">
      <c r="A12" s="4" t="s">
        <v>160</v>
      </c>
      <c r="B12" s="4" t="s">
        <v>161</v>
      </c>
      <c r="C12" s="4" t="s">
        <v>162</v>
      </c>
      <c r="D12" s="4" t="s">
        <v>163</v>
      </c>
      <c r="E12" s="4" t="s">
        <v>47</v>
      </c>
      <c r="F12" s="4" t="s">
        <v>40</v>
      </c>
      <c r="G12" s="8">
        <v>1200</v>
      </c>
      <c r="H12" s="4" t="s">
        <v>164</v>
      </c>
      <c r="I12" s="4" t="s">
        <v>50</v>
      </c>
      <c r="J12" s="9">
        <v>46223</v>
      </c>
      <c r="K12" s="4" t="s">
        <v>41</v>
      </c>
      <c r="L12" s="4"/>
      <c r="M12" s="4" t="str">
        <f t="shared" si="0"/>
        <v>Scope Gap</v>
      </c>
    </row>
    <row r="13" spans="1:13">
      <c r="A13" s="4"/>
      <c r="B13" s="4"/>
      <c r="C13" s="4"/>
      <c r="D13" s="4"/>
      <c r="E13" s="4"/>
      <c r="F13" s="4"/>
      <c r="G13" s="8"/>
      <c r="H13" s="4"/>
      <c r="I13" s="4"/>
      <c r="J13" s="9"/>
      <c r="K13" s="4"/>
      <c r="L13" s="4"/>
      <c r="M13" s="4" t="str">
        <f t="shared" si="0"/>
        <v/>
      </c>
    </row>
    <row r="14" spans="1:13">
      <c r="A14" s="4"/>
      <c r="B14" s="4"/>
      <c r="C14" s="4"/>
      <c r="D14" s="4"/>
      <c r="E14" s="4"/>
      <c r="F14" s="4"/>
      <c r="G14" s="8"/>
      <c r="H14" s="4"/>
      <c r="I14" s="4"/>
      <c r="J14" s="9"/>
      <c r="K14" s="4"/>
      <c r="L14" s="4"/>
      <c r="M14" s="4" t="str">
        <f t="shared" si="0"/>
        <v/>
      </c>
    </row>
    <row r="15" spans="1:13">
      <c r="A15" s="4"/>
      <c r="B15" s="4"/>
      <c r="C15" s="4"/>
      <c r="D15" s="4"/>
      <c r="E15" s="4"/>
      <c r="F15" s="4"/>
      <c r="G15" s="8"/>
      <c r="H15" s="4"/>
      <c r="I15" s="4"/>
      <c r="J15" s="9"/>
      <c r="K15" s="4"/>
      <c r="L15" s="4"/>
      <c r="M15" s="4" t="str">
        <f t="shared" si="0"/>
        <v/>
      </c>
    </row>
    <row r="16" spans="1:13">
      <c r="A16" s="4"/>
      <c r="B16" s="4"/>
      <c r="C16" s="4"/>
      <c r="D16" s="4"/>
      <c r="E16" s="4"/>
      <c r="F16" s="4"/>
      <c r="G16" s="8"/>
      <c r="H16" s="4"/>
      <c r="I16" s="4"/>
      <c r="J16" s="9"/>
      <c r="K16" s="4"/>
      <c r="L16" s="4"/>
      <c r="M16" s="4" t="str">
        <f t="shared" si="0"/>
        <v/>
      </c>
    </row>
    <row r="17" spans="1:13">
      <c r="A17" s="4"/>
      <c r="B17" s="4"/>
      <c r="C17" s="4"/>
      <c r="D17" s="4"/>
      <c r="E17" s="4"/>
      <c r="F17" s="4"/>
      <c r="G17" s="8"/>
      <c r="H17" s="4"/>
      <c r="I17" s="4"/>
      <c r="J17" s="9"/>
      <c r="K17" s="4"/>
      <c r="L17" s="4"/>
      <c r="M17" s="4" t="str">
        <f t="shared" si="0"/>
        <v/>
      </c>
    </row>
    <row r="18" spans="1:13">
      <c r="A18" s="4"/>
      <c r="B18" s="4"/>
      <c r="C18" s="4"/>
      <c r="D18" s="4"/>
      <c r="E18" s="4"/>
      <c r="F18" s="4"/>
      <c r="G18" s="8"/>
      <c r="H18" s="4"/>
      <c r="I18" s="4"/>
      <c r="J18" s="9"/>
      <c r="K18" s="4"/>
      <c r="L18" s="4"/>
      <c r="M18" s="4" t="str">
        <f t="shared" si="0"/>
        <v/>
      </c>
    </row>
    <row r="19" spans="1:13">
      <c r="A19" s="4"/>
      <c r="B19" s="4"/>
      <c r="C19" s="4"/>
      <c r="D19" s="4"/>
      <c r="E19" s="4"/>
      <c r="F19" s="4"/>
      <c r="G19" s="8"/>
      <c r="H19" s="4"/>
      <c r="I19" s="4"/>
      <c r="J19" s="9"/>
      <c r="K19" s="4"/>
      <c r="L19" s="4"/>
      <c r="M19" s="4" t="str">
        <f t="shared" si="0"/>
        <v/>
      </c>
    </row>
    <row r="20" spans="1:13">
      <c r="A20" s="4"/>
      <c r="B20" s="4"/>
      <c r="C20" s="4"/>
      <c r="D20" s="4"/>
      <c r="E20" s="4"/>
      <c r="F20" s="4"/>
      <c r="G20" s="8"/>
      <c r="H20" s="4"/>
      <c r="I20" s="4"/>
      <c r="J20" s="9"/>
      <c r="K20" s="4"/>
      <c r="L20" s="4"/>
      <c r="M20" s="4" t="str">
        <f t="shared" si="0"/>
        <v/>
      </c>
    </row>
    <row r="21" spans="1:13">
      <c r="A21" s="4"/>
      <c r="B21" s="4"/>
      <c r="C21" s="4"/>
      <c r="D21" s="4"/>
      <c r="E21" s="4"/>
      <c r="F21" s="4"/>
      <c r="G21" s="8"/>
      <c r="H21" s="4"/>
      <c r="I21" s="4"/>
      <c r="J21" s="9"/>
      <c r="K21" s="4"/>
      <c r="L21" s="4"/>
      <c r="M21" s="4" t="str">
        <f t="shared" si="0"/>
        <v/>
      </c>
    </row>
    <row r="22" spans="1:13">
      <c r="A22" s="4"/>
      <c r="B22" s="4"/>
      <c r="C22" s="4"/>
      <c r="D22" s="4"/>
      <c r="E22" s="4"/>
      <c r="F22" s="4"/>
      <c r="G22" s="8"/>
      <c r="H22" s="4"/>
      <c r="I22" s="4"/>
      <c r="J22" s="9"/>
      <c r="K22" s="4"/>
      <c r="L22" s="4"/>
      <c r="M22" s="4" t="str">
        <f t="shared" si="0"/>
        <v/>
      </c>
    </row>
    <row r="23" spans="1:13">
      <c r="A23" s="4"/>
      <c r="B23" s="4"/>
      <c r="C23" s="4"/>
      <c r="D23" s="4"/>
      <c r="E23" s="4"/>
      <c r="F23" s="4"/>
      <c r="G23" s="8"/>
      <c r="H23" s="4"/>
      <c r="I23" s="4"/>
      <c r="J23" s="9"/>
      <c r="K23" s="4"/>
      <c r="L23" s="4"/>
      <c r="M23" s="4" t="str">
        <f t="shared" si="0"/>
        <v/>
      </c>
    </row>
    <row r="24" spans="1:13">
      <c r="A24" s="4"/>
      <c r="B24" s="4"/>
      <c r="C24" s="4"/>
      <c r="D24" s="4"/>
      <c r="E24" s="4"/>
      <c r="F24" s="4"/>
      <c r="G24" s="8"/>
      <c r="H24" s="4"/>
      <c r="I24" s="4"/>
      <c r="J24" s="9"/>
      <c r="K24" s="4"/>
      <c r="L24" s="4"/>
      <c r="M24" s="4" t="str">
        <f t="shared" si="0"/>
        <v/>
      </c>
    </row>
    <row r="25" spans="1:13">
      <c r="A25" s="4"/>
      <c r="B25" s="4"/>
      <c r="C25" s="4"/>
      <c r="D25" s="4"/>
      <c r="E25" s="4"/>
      <c r="F25" s="4"/>
      <c r="G25" s="8"/>
      <c r="H25" s="4"/>
      <c r="I25" s="4"/>
      <c r="J25" s="9"/>
      <c r="K25" s="4"/>
      <c r="L25" s="4"/>
      <c r="M25" s="4" t="str">
        <f t="shared" si="0"/>
        <v/>
      </c>
    </row>
    <row r="26" spans="1:13">
      <c r="A26" s="4"/>
      <c r="B26" s="4"/>
      <c r="C26" s="4"/>
      <c r="D26" s="4"/>
      <c r="E26" s="4"/>
      <c r="F26" s="4"/>
      <c r="G26" s="8"/>
      <c r="H26" s="4"/>
      <c r="I26" s="4"/>
      <c r="J26" s="9"/>
      <c r="K26" s="4"/>
      <c r="L26" s="4"/>
      <c r="M26" s="4" t="str">
        <f t="shared" si="0"/>
        <v/>
      </c>
    </row>
    <row r="27" spans="1:13">
      <c r="A27" s="4"/>
      <c r="B27" s="4"/>
      <c r="C27" s="4"/>
      <c r="D27" s="4"/>
      <c r="E27" s="4"/>
      <c r="F27" s="4"/>
      <c r="G27" s="8"/>
      <c r="H27" s="4"/>
      <c r="I27" s="4"/>
      <c r="J27" s="9"/>
      <c r="K27" s="4"/>
      <c r="L27" s="4"/>
      <c r="M27" s="4" t="str">
        <f t="shared" si="0"/>
        <v/>
      </c>
    </row>
    <row r="28" spans="1:13">
      <c r="A28" s="4"/>
      <c r="B28" s="4"/>
      <c r="C28" s="4"/>
      <c r="D28" s="4"/>
      <c r="E28" s="4"/>
      <c r="F28" s="4"/>
      <c r="G28" s="8"/>
      <c r="H28" s="4"/>
      <c r="I28" s="4"/>
      <c r="J28" s="9"/>
      <c r="K28" s="4"/>
      <c r="L28" s="4"/>
      <c r="M28" s="4" t="str">
        <f t="shared" si="0"/>
        <v/>
      </c>
    </row>
    <row r="29" spans="1:13">
      <c r="A29" s="4"/>
      <c r="B29" s="4"/>
      <c r="C29" s="4"/>
      <c r="D29" s="4"/>
      <c r="E29" s="4"/>
      <c r="F29" s="4"/>
      <c r="G29" s="8"/>
      <c r="H29" s="4"/>
      <c r="I29" s="4"/>
      <c r="J29" s="9"/>
      <c r="K29" s="4"/>
      <c r="L29" s="4"/>
      <c r="M29" s="4" t="str">
        <f t="shared" si="0"/>
        <v/>
      </c>
    </row>
    <row r="30" spans="1:13">
      <c r="A30" s="4"/>
      <c r="B30" s="4"/>
      <c r="C30" s="4"/>
      <c r="D30" s="4"/>
      <c r="E30" s="4"/>
      <c r="F30" s="4"/>
      <c r="G30" s="8"/>
      <c r="H30" s="4"/>
      <c r="I30" s="4"/>
      <c r="J30" s="9"/>
      <c r="K30" s="4"/>
      <c r="L30" s="4"/>
      <c r="M30" s="4" t="str">
        <f t="shared" si="0"/>
        <v/>
      </c>
    </row>
    <row r="31" spans="1:13">
      <c r="A31" s="4"/>
      <c r="B31" s="4"/>
      <c r="C31" s="4"/>
      <c r="D31" s="4"/>
      <c r="E31" s="4"/>
      <c r="F31" s="4"/>
      <c r="G31" s="8"/>
      <c r="H31" s="4"/>
      <c r="I31" s="4"/>
      <c r="J31" s="9"/>
      <c r="K31" s="4"/>
      <c r="L31" s="4"/>
      <c r="M31" s="4" t="str">
        <f t="shared" si="0"/>
        <v/>
      </c>
    </row>
    <row r="32" spans="1:13">
      <c r="A32" s="4"/>
      <c r="B32" s="4"/>
      <c r="C32" s="4"/>
      <c r="D32" s="4"/>
      <c r="E32" s="4"/>
      <c r="F32" s="4"/>
      <c r="G32" s="8"/>
      <c r="H32" s="4"/>
      <c r="I32" s="4"/>
      <c r="J32" s="9"/>
      <c r="K32" s="4"/>
      <c r="L32" s="4"/>
      <c r="M32" s="4" t="str">
        <f t="shared" si="0"/>
        <v/>
      </c>
    </row>
    <row r="33" spans="1:13">
      <c r="A33" s="4"/>
      <c r="B33" s="4"/>
      <c r="C33" s="4"/>
      <c r="D33" s="4"/>
      <c r="E33" s="4"/>
      <c r="F33" s="4"/>
      <c r="G33" s="8"/>
      <c r="H33" s="4"/>
      <c r="I33" s="4"/>
      <c r="J33" s="9"/>
      <c r="K33" s="4"/>
      <c r="L33" s="4"/>
      <c r="M33" s="4" t="str">
        <f t="shared" si="0"/>
        <v/>
      </c>
    </row>
    <row r="34" spans="1:13">
      <c r="A34" s="4"/>
      <c r="B34" s="4"/>
      <c r="C34" s="4"/>
      <c r="D34" s="4"/>
      <c r="E34" s="4"/>
      <c r="F34" s="4"/>
      <c r="G34" s="8"/>
      <c r="H34" s="4"/>
      <c r="I34" s="4"/>
      <c r="J34" s="9"/>
      <c r="K34" s="4"/>
      <c r="L34" s="4"/>
      <c r="M34" s="4" t="str">
        <f t="shared" si="0"/>
        <v/>
      </c>
    </row>
    <row r="35" spans="1:13">
      <c r="A35" s="4"/>
      <c r="B35" s="4"/>
      <c r="C35" s="4"/>
      <c r="D35" s="4"/>
      <c r="E35" s="4"/>
      <c r="F35" s="4"/>
      <c r="G35" s="8"/>
      <c r="H35" s="4"/>
      <c r="I35" s="4"/>
      <c r="J35" s="9"/>
      <c r="K35" s="4"/>
      <c r="L35" s="4"/>
      <c r="M35" s="4" t="str">
        <f t="shared" si="0"/>
        <v/>
      </c>
    </row>
    <row r="36" spans="1:13">
      <c r="A36" s="4"/>
      <c r="B36" s="4"/>
      <c r="C36" s="4"/>
      <c r="D36" s="4"/>
      <c r="E36" s="4"/>
      <c r="F36" s="4"/>
      <c r="G36" s="8"/>
      <c r="H36" s="4"/>
      <c r="I36" s="4"/>
      <c r="J36" s="9"/>
      <c r="K36" s="4"/>
      <c r="L36" s="4"/>
      <c r="M36" s="4" t="str">
        <f t="shared" si="0"/>
        <v/>
      </c>
    </row>
    <row r="37" spans="1:13">
      <c r="A37" s="4"/>
      <c r="B37" s="4"/>
      <c r="C37" s="4"/>
      <c r="D37" s="4"/>
      <c r="E37" s="4"/>
      <c r="F37" s="4"/>
      <c r="G37" s="8"/>
      <c r="H37" s="4"/>
      <c r="I37" s="4"/>
      <c r="J37" s="9"/>
      <c r="K37" s="4"/>
      <c r="L37" s="4"/>
      <c r="M37" s="4" t="str">
        <f t="shared" si="0"/>
        <v/>
      </c>
    </row>
    <row r="38" spans="1:13">
      <c r="A38" s="4"/>
      <c r="B38" s="4"/>
      <c r="C38" s="4"/>
      <c r="D38" s="4"/>
      <c r="E38" s="4"/>
      <c r="F38" s="4"/>
      <c r="G38" s="8"/>
      <c r="H38" s="4"/>
      <c r="I38" s="4"/>
      <c r="J38" s="9"/>
      <c r="K38" s="4"/>
      <c r="L38" s="4"/>
      <c r="M38" s="4" t="str">
        <f t="shared" ref="M38:M69" si="1">IF($A38="","",IF(OR($E38="No",$E38="Clarify"),"Scope Gap","OK"))</f>
        <v/>
      </c>
    </row>
    <row r="39" spans="1:13">
      <c r="A39" s="4"/>
      <c r="B39" s="4"/>
      <c r="C39" s="4"/>
      <c r="D39" s="4"/>
      <c r="E39" s="4"/>
      <c r="F39" s="4"/>
      <c r="G39" s="8"/>
      <c r="H39" s="4"/>
      <c r="I39" s="4"/>
      <c r="J39" s="9"/>
      <c r="K39" s="4"/>
      <c r="L39" s="4"/>
      <c r="M39" s="4" t="str">
        <f t="shared" si="1"/>
        <v/>
      </c>
    </row>
    <row r="40" spans="1:13">
      <c r="A40" s="4"/>
      <c r="B40" s="4"/>
      <c r="C40" s="4"/>
      <c r="D40" s="4"/>
      <c r="E40" s="4"/>
      <c r="F40" s="4"/>
      <c r="G40" s="8"/>
      <c r="H40" s="4"/>
      <c r="I40" s="4"/>
      <c r="J40" s="9"/>
      <c r="K40" s="4"/>
      <c r="L40" s="4"/>
      <c r="M40" s="4" t="str">
        <f t="shared" si="1"/>
        <v/>
      </c>
    </row>
    <row r="41" spans="1:13">
      <c r="A41" s="4"/>
      <c r="B41" s="4"/>
      <c r="C41" s="4"/>
      <c r="D41" s="4"/>
      <c r="E41" s="4"/>
      <c r="F41" s="4"/>
      <c r="G41" s="8"/>
      <c r="H41" s="4"/>
      <c r="I41" s="4"/>
      <c r="J41" s="9"/>
      <c r="K41" s="4"/>
      <c r="L41" s="4"/>
      <c r="M41" s="4" t="str">
        <f t="shared" si="1"/>
        <v/>
      </c>
    </row>
    <row r="42" spans="1:13">
      <c r="A42" s="4"/>
      <c r="B42" s="4"/>
      <c r="C42" s="4"/>
      <c r="D42" s="4"/>
      <c r="E42" s="4"/>
      <c r="F42" s="4"/>
      <c r="G42" s="8"/>
      <c r="H42" s="4"/>
      <c r="I42" s="4"/>
      <c r="J42" s="9"/>
      <c r="K42" s="4"/>
      <c r="L42" s="4"/>
      <c r="M42" s="4" t="str">
        <f t="shared" si="1"/>
        <v/>
      </c>
    </row>
    <row r="43" spans="1:13">
      <c r="A43" s="4"/>
      <c r="B43" s="4"/>
      <c r="C43" s="4"/>
      <c r="D43" s="4"/>
      <c r="E43" s="4"/>
      <c r="F43" s="4"/>
      <c r="G43" s="8"/>
      <c r="H43" s="4"/>
      <c r="I43" s="4"/>
      <c r="J43" s="9"/>
      <c r="K43" s="4"/>
      <c r="L43" s="4"/>
      <c r="M43" s="4" t="str">
        <f t="shared" si="1"/>
        <v/>
      </c>
    </row>
    <row r="44" spans="1:13">
      <c r="A44" s="4"/>
      <c r="B44" s="4"/>
      <c r="C44" s="4"/>
      <c r="D44" s="4"/>
      <c r="E44" s="4"/>
      <c r="F44" s="4"/>
      <c r="G44" s="8"/>
      <c r="H44" s="4"/>
      <c r="I44" s="4"/>
      <c r="J44" s="9"/>
      <c r="K44" s="4"/>
      <c r="L44" s="4"/>
      <c r="M44" s="4" t="str">
        <f t="shared" si="1"/>
        <v/>
      </c>
    </row>
    <row r="45" spans="1:13">
      <c r="A45" s="4"/>
      <c r="B45" s="4"/>
      <c r="C45" s="4"/>
      <c r="D45" s="4"/>
      <c r="E45" s="4"/>
      <c r="F45" s="4"/>
      <c r="G45" s="8"/>
      <c r="H45" s="4"/>
      <c r="I45" s="4"/>
      <c r="J45" s="9"/>
      <c r="K45" s="4"/>
      <c r="L45" s="4"/>
      <c r="M45" s="4" t="str">
        <f t="shared" si="1"/>
        <v/>
      </c>
    </row>
    <row r="46" spans="1:13">
      <c r="A46" s="4"/>
      <c r="B46" s="4"/>
      <c r="C46" s="4"/>
      <c r="D46" s="4"/>
      <c r="E46" s="4"/>
      <c r="F46" s="4"/>
      <c r="G46" s="8"/>
      <c r="H46" s="4"/>
      <c r="I46" s="4"/>
      <c r="J46" s="9"/>
      <c r="K46" s="4"/>
      <c r="L46" s="4"/>
      <c r="M46" s="4" t="str">
        <f t="shared" si="1"/>
        <v/>
      </c>
    </row>
    <row r="47" spans="1:13">
      <c r="A47" s="4"/>
      <c r="B47" s="4"/>
      <c r="C47" s="4"/>
      <c r="D47" s="4"/>
      <c r="E47" s="4"/>
      <c r="F47" s="4"/>
      <c r="G47" s="8"/>
      <c r="H47" s="4"/>
      <c r="I47" s="4"/>
      <c r="J47" s="9"/>
      <c r="K47" s="4"/>
      <c r="L47" s="4"/>
      <c r="M47" s="4" t="str">
        <f t="shared" si="1"/>
        <v/>
      </c>
    </row>
    <row r="48" spans="1:13">
      <c r="A48" s="4"/>
      <c r="B48" s="4"/>
      <c r="C48" s="4"/>
      <c r="D48" s="4"/>
      <c r="E48" s="4"/>
      <c r="F48" s="4"/>
      <c r="G48" s="8"/>
      <c r="H48" s="4"/>
      <c r="I48" s="4"/>
      <c r="J48" s="9"/>
      <c r="K48" s="4"/>
      <c r="L48" s="4"/>
      <c r="M48" s="4" t="str">
        <f t="shared" si="1"/>
        <v/>
      </c>
    </row>
    <row r="49" spans="1:13">
      <c r="A49" s="4"/>
      <c r="B49" s="4"/>
      <c r="C49" s="4"/>
      <c r="D49" s="4"/>
      <c r="E49" s="4"/>
      <c r="F49" s="4"/>
      <c r="G49" s="8"/>
      <c r="H49" s="4"/>
      <c r="I49" s="4"/>
      <c r="J49" s="9"/>
      <c r="K49" s="4"/>
      <c r="L49" s="4"/>
      <c r="M49" s="4" t="str">
        <f t="shared" si="1"/>
        <v/>
      </c>
    </row>
    <row r="50" spans="1:13">
      <c r="A50" s="4"/>
      <c r="B50" s="4"/>
      <c r="C50" s="4"/>
      <c r="D50" s="4"/>
      <c r="E50" s="4"/>
      <c r="F50" s="4"/>
      <c r="G50" s="8"/>
      <c r="H50" s="4"/>
      <c r="I50" s="4"/>
      <c r="J50" s="9"/>
      <c r="K50" s="4"/>
      <c r="L50" s="4"/>
      <c r="M50" s="4" t="str">
        <f t="shared" si="1"/>
        <v/>
      </c>
    </row>
    <row r="51" spans="1:13">
      <c r="A51" s="4"/>
      <c r="B51" s="4"/>
      <c r="C51" s="4"/>
      <c r="D51" s="4"/>
      <c r="E51" s="4"/>
      <c r="F51" s="4"/>
      <c r="G51" s="8"/>
      <c r="H51" s="4"/>
      <c r="I51" s="4"/>
      <c r="J51" s="9"/>
      <c r="K51" s="4"/>
      <c r="L51" s="4"/>
      <c r="M51" s="4" t="str">
        <f t="shared" si="1"/>
        <v/>
      </c>
    </row>
    <row r="52" spans="1:13">
      <c r="A52" s="4"/>
      <c r="B52" s="4"/>
      <c r="C52" s="4"/>
      <c r="D52" s="4"/>
      <c r="E52" s="4"/>
      <c r="F52" s="4"/>
      <c r="G52" s="8"/>
      <c r="H52" s="4"/>
      <c r="I52" s="4"/>
      <c r="J52" s="9"/>
      <c r="K52" s="4"/>
      <c r="L52" s="4"/>
      <c r="M52" s="4" t="str">
        <f t="shared" si="1"/>
        <v/>
      </c>
    </row>
    <row r="53" spans="1:13">
      <c r="A53" s="4"/>
      <c r="B53" s="4"/>
      <c r="C53" s="4"/>
      <c r="D53" s="4"/>
      <c r="E53" s="4"/>
      <c r="F53" s="4"/>
      <c r="G53" s="8"/>
      <c r="H53" s="4"/>
      <c r="I53" s="4"/>
      <c r="J53" s="9"/>
      <c r="K53" s="4"/>
      <c r="L53" s="4"/>
      <c r="M53" s="4" t="str">
        <f t="shared" si="1"/>
        <v/>
      </c>
    </row>
    <row r="54" spans="1:13">
      <c r="A54" s="4"/>
      <c r="B54" s="4"/>
      <c r="C54" s="4"/>
      <c r="D54" s="4"/>
      <c r="E54" s="4"/>
      <c r="F54" s="4"/>
      <c r="G54" s="8"/>
      <c r="H54" s="4"/>
      <c r="I54" s="4"/>
      <c r="J54" s="9"/>
      <c r="K54" s="4"/>
      <c r="L54" s="4"/>
      <c r="M54" s="4" t="str">
        <f t="shared" si="1"/>
        <v/>
      </c>
    </row>
    <row r="55" spans="1:13">
      <c r="A55" s="4"/>
      <c r="B55" s="4"/>
      <c r="C55" s="4"/>
      <c r="D55" s="4"/>
      <c r="E55" s="4"/>
      <c r="F55" s="4"/>
      <c r="G55" s="8"/>
      <c r="H55" s="4"/>
      <c r="I55" s="4"/>
      <c r="J55" s="9"/>
      <c r="K55" s="4"/>
      <c r="L55" s="4"/>
      <c r="M55" s="4" t="str">
        <f t="shared" si="1"/>
        <v/>
      </c>
    </row>
    <row r="56" spans="1:13">
      <c r="A56" s="4"/>
      <c r="B56" s="4"/>
      <c r="C56" s="4"/>
      <c r="D56" s="4"/>
      <c r="E56" s="4"/>
      <c r="F56" s="4"/>
      <c r="G56" s="8"/>
      <c r="H56" s="4"/>
      <c r="I56" s="4"/>
      <c r="J56" s="9"/>
      <c r="K56" s="4"/>
      <c r="L56" s="4"/>
      <c r="M56" s="4" t="str">
        <f t="shared" si="1"/>
        <v/>
      </c>
    </row>
    <row r="57" spans="1:13">
      <c r="A57" s="4"/>
      <c r="B57" s="4"/>
      <c r="C57" s="4"/>
      <c r="D57" s="4"/>
      <c r="E57" s="4"/>
      <c r="F57" s="4"/>
      <c r="G57" s="8"/>
      <c r="H57" s="4"/>
      <c r="I57" s="4"/>
      <c r="J57" s="9"/>
      <c r="K57" s="4"/>
      <c r="L57" s="4"/>
      <c r="M57" s="4" t="str">
        <f t="shared" si="1"/>
        <v/>
      </c>
    </row>
    <row r="58" spans="1:13">
      <c r="A58" s="4"/>
      <c r="B58" s="4"/>
      <c r="C58" s="4"/>
      <c r="D58" s="4"/>
      <c r="E58" s="4"/>
      <c r="F58" s="4"/>
      <c r="G58" s="8"/>
      <c r="H58" s="4"/>
      <c r="I58" s="4"/>
      <c r="J58" s="9"/>
      <c r="K58" s="4"/>
      <c r="L58" s="4"/>
      <c r="M58" s="4" t="str">
        <f t="shared" si="1"/>
        <v/>
      </c>
    </row>
    <row r="59" spans="1:13">
      <c r="A59" s="4"/>
      <c r="B59" s="4"/>
      <c r="C59" s="4"/>
      <c r="D59" s="4"/>
      <c r="E59" s="4"/>
      <c r="F59" s="4"/>
      <c r="G59" s="8"/>
      <c r="H59" s="4"/>
      <c r="I59" s="4"/>
      <c r="J59" s="9"/>
      <c r="K59" s="4"/>
      <c r="L59" s="4"/>
      <c r="M59" s="4" t="str">
        <f t="shared" si="1"/>
        <v/>
      </c>
    </row>
    <row r="60" spans="1:13">
      <c r="A60" s="4"/>
      <c r="B60" s="4"/>
      <c r="C60" s="4"/>
      <c r="D60" s="4"/>
      <c r="E60" s="4"/>
      <c r="F60" s="4"/>
      <c r="G60" s="8"/>
      <c r="H60" s="4"/>
      <c r="I60" s="4"/>
      <c r="J60" s="9"/>
      <c r="K60" s="4"/>
      <c r="L60" s="4"/>
      <c r="M60" s="4" t="str">
        <f t="shared" si="1"/>
        <v/>
      </c>
    </row>
    <row r="61" spans="1:13">
      <c r="A61" s="4"/>
      <c r="B61" s="4"/>
      <c r="C61" s="4"/>
      <c r="D61" s="4"/>
      <c r="E61" s="4"/>
      <c r="F61" s="4"/>
      <c r="G61" s="8"/>
      <c r="H61" s="4"/>
      <c r="I61" s="4"/>
      <c r="J61" s="9"/>
      <c r="K61" s="4"/>
      <c r="L61" s="4"/>
      <c r="M61" s="4" t="str">
        <f t="shared" si="1"/>
        <v/>
      </c>
    </row>
    <row r="62" spans="1:13">
      <c r="A62" s="4"/>
      <c r="B62" s="4"/>
      <c r="C62" s="4"/>
      <c r="D62" s="4"/>
      <c r="E62" s="4"/>
      <c r="F62" s="4"/>
      <c r="G62" s="8"/>
      <c r="H62" s="4"/>
      <c r="I62" s="4"/>
      <c r="J62" s="9"/>
      <c r="K62" s="4"/>
      <c r="L62" s="4"/>
      <c r="M62" s="4" t="str">
        <f t="shared" si="1"/>
        <v/>
      </c>
    </row>
    <row r="63" spans="1:13">
      <c r="A63" s="4"/>
      <c r="B63" s="4"/>
      <c r="C63" s="4"/>
      <c r="D63" s="4"/>
      <c r="E63" s="4"/>
      <c r="F63" s="4"/>
      <c r="G63" s="8"/>
      <c r="H63" s="4"/>
      <c r="I63" s="4"/>
      <c r="J63" s="9"/>
      <c r="K63" s="4"/>
      <c r="L63" s="4"/>
      <c r="M63" s="4" t="str">
        <f t="shared" si="1"/>
        <v/>
      </c>
    </row>
    <row r="64" spans="1:13">
      <c r="A64" s="4"/>
      <c r="B64" s="4"/>
      <c r="C64" s="4"/>
      <c r="D64" s="4"/>
      <c r="E64" s="4"/>
      <c r="F64" s="4"/>
      <c r="G64" s="8"/>
      <c r="H64" s="4"/>
      <c r="I64" s="4"/>
      <c r="J64" s="9"/>
      <c r="K64" s="4"/>
      <c r="L64" s="4"/>
      <c r="M64" s="4" t="str">
        <f t="shared" si="1"/>
        <v/>
      </c>
    </row>
    <row r="65" spans="1:13">
      <c r="A65" s="4"/>
      <c r="B65" s="4"/>
      <c r="C65" s="4"/>
      <c r="D65" s="4"/>
      <c r="E65" s="4"/>
      <c r="F65" s="4"/>
      <c r="G65" s="8"/>
      <c r="H65" s="4"/>
      <c r="I65" s="4"/>
      <c r="J65" s="9"/>
      <c r="K65" s="4"/>
      <c r="L65" s="4"/>
      <c r="M65" s="4" t="str">
        <f t="shared" si="1"/>
        <v/>
      </c>
    </row>
    <row r="66" spans="1:13">
      <c r="A66" s="4"/>
      <c r="B66" s="4"/>
      <c r="C66" s="4"/>
      <c r="D66" s="4"/>
      <c r="E66" s="4"/>
      <c r="F66" s="4"/>
      <c r="G66" s="8"/>
      <c r="H66" s="4"/>
      <c r="I66" s="4"/>
      <c r="J66" s="9"/>
      <c r="K66" s="4"/>
      <c r="L66" s="4"/>
      <c r="M66" s="4" t="str">
        <f t="shared" si="1"/>
        <v/>
      </c>
    </row>
    <row r="67" spans="1:13">
      <c r="A67" s="4"/>
      <c r="B67" s="4"/>
      <c r="C67" s="4"/>
      <c r="D67" s="4"/>
      <c r="E67" s="4"/>
      <c r="F67" s="4"/>
      <c r="G67" s="8"/>
      <c r="H67" s="4"/>
      <c r="I67" s="4"/>
      <c r="J67" s="9"/>
      <c r="K67" s="4"/>
      <c r="L67" s="4"/>
      <c r="M67" s="4" t="str">
        <f t="shared" si="1"/>
        <v/>
      </c>
    </row>
    <row r="68" spans="1:13">
      <c r="A68" s="4"/>
      <c r="B68" s="4"/>
      <c r="C68" s="4"/>
      <c r="D68" s="4"/>
      <c r="E68" s="4"/>
      <c r="F68" s="4"/>
      <c r="G68" s="8"/>
      <c r="H68" s="4"/>
      <c r="I68" s="4"/>
      <c r="J68" s="9"/>
      <c r="K68" s="4"/>
      <c r="L68" s="4"/>
      <c r="M68" s="4" t="str">
        <f t="shared" si="1"/>
        <v/>
      </c>
    </row>
    <row r="69" spans="1:13">
      <c r="A69" s="4"/>
      <c r="B69" s="4"/>
      <c r="C69" s="4"/>
      <c r="D69" s="4"/>
      <c r="E69" s="4"/>
      <c r="F69" s="4"/>
      <c r="G69" s="8"/>
      <c r="H69" s="4"/>
      <c r="I69" s="4"/>
      <c r="J69" s="9"/>
      <c r="K69" s="4"/>
      <c r="L69" s="4"/>
      <c r="M69" s="4" t="str">
        <f t="shared" si="1"/>
        <v/>
      </c>
    </row>
    <row r="70" spans="1:13">
      <c r="A70" s="4"/>
      <c r="B70" s="4"/>
      <c r="C70" s="4"/>
      <c r="D70" s="4"/>
      <c r="E70" s="4"/>
      <c r="F70" s="4"/>
      <c r="G70" s="8"/>
      <c r="H70" s="4"/>
      <c r="I70" s="4"/>
      <c r="J70" s="9"/>
      <c r="K70" s="4"/>
      <c r="L70" s="4"/>
      <c r="M70" s="4" t="str">
        <f t="shared" ref="M70:M77" si="2">IF($A70="","",IF(OR($E70="No",$E70="Clarify"),"Scope Gap","OK"))</f>
        <v/>
      </c>
    </row>
    <row r="71" spans="1:13">
      <c r="A71" s="4"/>
      <c r="B71" s="4"/>
      <c r="C71" s="4"/>
      <c r="D71" s="4"/>
      <c r="E71" s="4"/>
      <c r="F71" s="4"/>
      <c r="G71" s="8"/>
      <c r="H71" s="4"/>
      <c r="I71" s="4"/>
      <c r="J71" s="9"/>
      <c r="K71" s="4"/>
      <c r="L71" s="4"/>
      <c r="M71" s="4" t="str">
        <f t="shared" si="2"/>
        <v/>
      </c>
    </row>
    <row r="72" spans="1:13">
      <c r="A72" s="4"/>
      <c r="B72" s="4"/>
      <c r="C72" s="4"/>
      <c r="D72" s="4"/>
      <c r="E72" s="4"/>
      <c r="F72" s="4"/>
      <c r="G72" s="8"/>
      <c r="H72" s="4"/>
      <c r="I72" s="4"/>
      <c r="J72" s="9"/>
      <c r="K72" s="4"/>
      <c r="L72" s="4"/>
      <c r="M72" s="4" t="str">
        <f t="shared" si="2"/>
        <v/>
      </c>
    </row>
    <row r="73" spans="1:13">
      <c r="A73" s="4"/>
      <c r="B73" s="4"/>
      <c r="C73" s="4"/>
      <c r="D73" s="4"/>
      <c r="E73" s="4"/>
      <c r="F73" s="4"/>
      <c r="G73" s="8"/>
      <c r="H73" s="4"/>
      <c r="I73" s="4"/>
      <c r="J73" s="9"/>
      <c r="K73" s="4"/>
      <c r="L73" s="4"/>
      <c r="M73" s="4" t="str">
        <f t="shared" si="2"/>
        <v/>
      </c>
    </row>
    <row r="74" spans="1:13">
      <c r="A74" s="4"/>
      <c r="B74" s="4"/>
      <c r="C74" s="4"/>
      <c r="D74" s="4"/>
      <c r="E74" s="4"/>
      <c r="F74" s="4"/>
      <c r="G74" s="8"/>
      <c r="H74" s="4"/>
      <c r="I74" s="4"/>
      <c r="J74" s="9"/>
      <c r="K74" s="4"/>
      <c r="L74" s="4"/>
      <c r="M74" s="4" t="str">
        <f t="shared" si="2"/>
        <v/>
      </c>
    </row>
    <row r="75" spans="1:13">
      <c r="A75" s="4"/>
      <c r="B75" s="4"/>
      <c r="C75" s="4"/>
      <c r="D75" s="4"/>
      <c r="E75" s="4"/>
      <c r="F75" s="4"/>
      <c r="G75" s="8"/>
      <c r="H75" s="4"/>
      <c r="I75" s="4"/>
      <c r="J75" s="9"/>
      <c r="K75" s="4"/>
      <c r="L75" s="4"/>
      <c r="M75" s="4" t="str">
        <f t="shared" si="2"/>
        <v/>
      </c>
    </row>
    <row r="76" spans="1:13">
      <c r="A76" s="4"/>
      <c r="B76" s="4"/>
      <c r="C76" s="4"/>
      <c r="D76" s="4"/>
      <c r="E76" s="4"/>
      <c r="F76" s="4"/>
      <c r="G76" s="8"/>
      <c r="H76" s="4"/>
      <c r="I76" s="4"/>
      <c r="J76" s="9"/>
      <c r="K76" s="4"/>
      <c r="L76" s="4"/>
      <c r="M76" s="4" t="str">
        <f t="shared" si="2"/>
        <v/>
      </c>
    </row>
    <row r="77" spans="1:13">
      <c r="A77" s="4"/>
      <c r="B77" s="4"/>
      <c r="C77" s="4"/>
      <c r="D77" s="4"/>
      <c r="E77" s="4"/>
      <c r="F77" s="4"/>
      <c r="G77" s="8"/>
      <c r="H77" s="4"/>
      <c r="I77" s="4"/>
      <c r="J77" s="9"/>
      <c r="K77" s="4"/>
      <c r="L77" s="4"/>
      <c r="M77" s="4" t="str">
        <f t="shared" si="2"/>
        <v/>
      </c>
    </row>
  </sheetData>
  <mergeCells count="2">
    <mergeCell ref="A1:M1"/>
    <mergeCell ref="A2:M2"/>
  </mergeCells>
  <conditionalFormatting sqref="F6:F77">
    <cfRule type="expression" dxfId="5" priority="2">
      <formula>F6="High"</formula>
    </cfRule>
  </conditionalFormatting>
  <conditionalFormatting sqref="M6:M77">
    <cfRule type="expression" dxfId="4" priority="1">
      <formula>M6="Scope Gap"</formula>
    </cfRule>
  </conditionalFormatting>
  <dataValidations count="4">
    <dataValidation type="list" sqref="E6:E77" xr:uid="{00000000-0002-0000-0400-000000000000}">
      <formula1>"Yes,No,Clarify,N/A"</formula1>
    </dataValidation>
    <dataValidation type="list" sqref="F6:F77" xr:uid="{00000000-0002-0000-0400-000001000000}">
      <formula1>"Low,Medium,High"</formula1>
    </dataValidation>
    <dataValidation type="list" sqref="I6:I77" xr:uid="{00000000-0002-0000-0400-000002000000}">
      <formula1>"PM,Estimator,Site Supervisor,Builder,Client,Architect,Engineer"</formula1>
    </dataValidation>
    <dataValidation type="list" sqref="K6:K77" xr:uid="{00000000-0002-0000-0400-000003000000}">
      <formula1>"Open,Clarifying,Resolved,Closed"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workbookViewId="0">
      <selection activeCell="C10" sqref="C10"/>
    </sheetView>
  </sheetViews>
  <sheetFormatPr defaultRowHeight="14"/>
  <cols>
    <col min="1" max="1" width="10" customWidth="1"/>
    <col min="2" max="2" width="18" customWidth="1"/>
    <col min="3" max="3" width="30" customWidth="1"/>
    <col min="4" max="4" width="42" customWidth="1"/>
    <col min="5" max="6" width="12" customWidth="1"/>
    <col min="7" max="7" width="18" customWidth="1"/>
    <col min="8" max="8" width="38" customWidth="1"/>
    <col min="9" max="9" width="16" customWidth="1"/>
    <col min="10" max="10" width="12" customWidth="1"/>
    <col min="11" max="11" width="14" customWidth="1"/>
    <col min="12" max="12" width="34" customWidth="1"/>
    <col min="13" max="13" width="14" customWidth="1"/>
  </cols>
  <sheetData>
    <row r="1" spans="1:13" ht="18.649999999999999" customHeight="1">
      <c r="A1" s="10" t="s">
        <v>165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.399999999999999" customHeight="1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5" spans="1:13" ht="21.4" customHeight="1">
      <c r="A5" s="2" t="s">
        <v>72</v>
      </c>
      <c r="B5" s="2" t="s">
        <v>73</v>
      </c>
      <c r="C5" s="2" t="s">
        <v>74</v>
      </c>
      <c r="D5" s="2" t="s">
        <v>75</v>
      </c>
      <c r="E5" s="2" t="s">
        <v>76</v>
      </c>
      <c r="F5" s="2" t="s">
        <v>36</v>
      </c>
      <c r="G5" s="2" t="s">
        <v>77</v>
      </c>
      <c r="H5" s="2" t="s">
        <v>78</v>
      </c>
      <c r="I5" s="2" t="s">
        <v>38</v>
      </c>
      <c r="J5" s="2" t="s">
        <v>79</v>
      </c>
      <c r="K5" s="2" t="s">
        <v>37</v>
      </c>
      <c r="L5" s="2" t="s">
        <v>80</v>
      </c>
      <c r="M5" s="2" t="s">
        <v>81</v>
      </c>
    </row>
    <row r="6" spans="1:13" ht="28">
      <c r="A6" s="4" t="s">
        <v>166</v>
      </c>
      <c r="B6" s="4" t="s">
        <v>167</v>
      </c>
      <c r="C6" s="4" t="s">
        <v>168</v>
      </c>
      <c r="D6" s="4" t="s">
        <v>169</v>
      </c>
      <c r="E6" s="4" t="s">
        <v>39</v>
      </c>
      <c r="F6" s="4" t="s">
        <v>44</v>
      </c>
      <c r="G6" s="8">
        <v>0</v>
      </c>
      <c r="H6" s="4" t="s">
        <v>170</v>
      </c>
      <c r="I6" s="4" t="s">
        <v>42</v>
      </c>
      <c r="J6" s="9">
        <v>46223</v>
      </c>
      <c r="K6" s="4" t="s">
        <v>49</v>
      </c>
      <c r="L6" s="4"/>
      <c r="M6" s="4" t="str">
        <f t="shared" ref="M6:M37" si="0">IF($A6="","",IF(OR($E6="No",$E6="Clarify"),"Scope Gap","OK"))</f>
        <v>OK</v>
      </c>
    </row>
    <row r="7" spans="1:13" ht="28">
      <c r="A7" s="4" t="s">
        <v>171</v>
      </c>
      <c r="B7" s="4" t="s">
        <v>172</v>
      </c>
      <c r="C7" s="4" t="s">
        <v>173</v>
      </c>
      <c r="D7" s="4" t="s">
        <v>174</v>
      </c>
      <c r="E7" s="4" t="s">
        <v>47</v>
      </c>
      <c r="F7" s="4" t="s">
        <v>48</v>
      </c>
      <c r="G7" s="8">
        <v>5200</v>
      </c>
      <c r="H7" s="4" t="s">
        <v>175</v>
      </c>
      <c r="I7" s="4" t="s">
        <v>46</v>
      </c>
      <c r="J7" s="9">
        <v>46223</v>
      </c>
      <c r="K7" s="4" t="s">
        <v>41</v>
      </c>
      <c r="L7" s="4" t="s">
        <v>176</v>
      </c>
      <c r="M7" s="4" t="str">
        <f t="shared" si="0"/>
        <v>Scope Gap</v>
      </c>
    </row>
    <row r="8" spans="1:13" ht="28">
      <c r="A8" s="4" t="s">
        <v>177</v>
      </c>
      <c r="B8" s="4" t="s">
        <v>178</v>
      </c>
      <c r="C8" s="4" t="s">
        <v>179</v>
      </c>
      <c r="D8" s="4" t="s">
        <v>180</v>
      </c>
      <c r="E8" s="4" t="s">
        <v>47</v>
      </c>
      <c r="F8" s="4" t="s">
        <v>48</v>
      </c>
      <c r="G8" s="8">
        <v>4800</v>
      </c>
      <c r="H8" s="4" t="s">
        <v>181</v>
      </c>
      <c r="I8" s="4" t="s">
        <v>42</v>
      </c>
      <c r="J8" s="9">
        <v>46223</v>
      </c>
      <c r="K8" s="4" t="s">
        <v>41</v>
      </c>
      <c r="L8" s="4" t="s">
        <v>182</v>
      </c>
      <c r="M8" s="4" t="str">
        <f t="shared" si="0"/>
        <v>Scope Gap</v>
      </c>
    </row>
    <row r="9" spans="1:13" ht="28">
      <c r="A9" s="4" t="s">
        <v>183</v>
      </c>
      <c r="B9" s="4" t="s">
        <v>184</v>
      </c>
      <c r="C9" s="4" t="s">
        <v>185</v>
      </c>
      <c r="D9" s="4" t="s">
        <v>186</v>
      </c>
      <c r="E9" s="4" t="s">
        <v>43</v>
      </c>
      <c r="F9" s="4" t="s">
        <v>48</v>
      </c>
      <c r="G9" s="8">
        <v>3600</v>
      </c>
      <c r="H9" s="4" t="s">
        <v>187</v>
      </c>
      <c r="I9" s="4" t="s">
        <v>46</v>
      </c>
      <c r="J9" s="9">
        <v>46223</v>
      </c>
      <c r="K9" s="4" t="s">
        <v>41</v>
      </c>
      <c r="L9" s="4" t="s">
        <v>188</v>
      </c>
      <c r="M9" s="4" t="str">
        <f t="shared" si="0"/>
        <v>Scope Gap</v>
      </c>
    </row>
    <row r="10" spans="1:13" ht="28">
      <c r="A10" s="4" t="s">
        <v>189</v>
      </c>
      <c r="B10" s="4" t="s">
        <v>190</v>
      </c>
      <c r="C10" s="4" t="s">
        <v>191</v>
      </c>
      <c r="D10" s="4" t="s">
        <v>192</v>
      </c>
      <c r="E10" s="4" t="s">
        <v>47</v>
      </c>
      <c r="F10" s="4" t="s">
        <v>44</v>
      </c>
      <c r="G10" s="8">
        <v>1600</v>
      </c>
      <c r="H10" s="4" t="s">
        <v>193</v>
      </c>
      <c r="I10" s="4" t="s">
        <v>50</v>
      </c>
      <c r="J10" s="9">
        <v>46223</v>
      </c>
      <c r="K10" s="4" t="s">
        <v>41</v>
      </c>
      <c r="L10" s="4"/>
      <c r="M10" s="4" t="str">
        <f t="shared" si="0"/>
        <v>Scope Gap</v>
      </c>
    </row>
    <row r="11" spans="1:13" ht="28">
      <c r="A11" s="4" t="s">
        <v>194</v>
      </c>
      <c r="B11" s="4" t="s">
        <v>195</v>
      </c>
      <c r="C11" s="4" t="s">
        <v>196</v>
      </c>
      <c r="D11" s="4" t="s">
        <v>197</v>
      </c>
      <c r="E11" s="4" t="s">
        <v>39</v>
      </c>
      <c r="F11" s="4" t="s">
        <v>44</v>
      </c>
      <c r="G11" s="8">
        <v>0</v>
      </c>
      <c r="H11" s="4" t="s">
        <v>198</v>
      </c>
      <c r="I11" s="4" t="s">
        <v>42</v>
      </c>
      <c r="J11" s="9">
        <v>46223</v>
      </c>
      <c r="K11" s="4" t="s">
        <v>49</v>
      </c>
      <c r="L11" s="4"/>
      <c r="M11" s="4" t="str">
        <f t="shared" si="0"/>
        <v>OK</v>
      </c>
    </row>
    <row r="12" spans="1:13">
      <c r="A12" s="4"/>
      <c r="B12" s="4"/>
      <c r="C12" s="4"/>
      <c r="D12" s="4"/>
      <c r="E12" s="4"/>
      <c r="F12" s="4"/>
      <c r="G12" s="8"/>
      <c r="H12" s="4"/>
      <c r="I12" s="4"/>
      <c r="J12" s="9"/>
      <c r="K12" s="4"/>
      <c r="L12" s="4"/>
      <c r="M12" s="4" t="str">
        <f t="shared" si="0"/>
        <v/>
      </c>
    </row>
    <row r="13" spans="1:13">
      <c r="A13" s="4"/>
      <c r="B13" s="4"/>
      <c r="C13" s="4"/>
      <c r="D13" s="4"/>
      <c r="E13" s="4"/>
      <c r="F13" s="4"/>
      <c r="G13" s="8"/>
      <c r="H13" s="4"/>
      <c r="I13" s="4"/>
      <c r="J13" s="9"/>
      <c r="K13" s="4"/>
      <c r="L13" s="4"/>
      <c r="M13" s="4" t="str">
        <f t="shared" si="0"/>
        <v/>
      </c>
    </row>
    <row r="14" spans="1:13">
      <c r="A14" s="4"/>
      <c r="B14" s="4"/>
      <c r="C14" s="4"/>
      <c r="D14" s="4"/>
      <c r="E14" s="4"/>
      <c r="F14" s="4"/>
      <c r="G14" s="8"/>
      <c r="H14" s="4"/>
      <c r="I14" s="4"/>
      <c r="J14" s="9"/>
      <c r="K14" s="4"/>
      <c r="L14" s="4"/>
      <c r="M14" s="4" t="str">
        <f t="shared" si="0"/>
        <v/>
      </c>
    </row>
    <row r="15" spans="1:13">
      <c r="A15" s="4"/>
      <c r="B15" s="4"/>
      <c r="C15" s="4"/>
      <c r="D15" s="4"/>
      <c r="E15" s="4"/>
      <c r="F15" s="4"/>
      <c r="G15" s="8"/>
      <c r="H15" s="4"/>
      <c r="I15" s="4"/>
      <c r="J15" s="9"/>
      <c r="K15" s="4"/>
      <c r="L15" s="4"/>
      <c r="M15" s="4" t="str">
        <f t="shared" si="0"/>
        <v/>
      </c>
    </row>
    <row r="16" spans="1:13">
      <c r="A16" s="4"/>
      <c r="B16" s="4"/>
      <c r="C16" s="4"/>
      <c r="D16" s="4"/>
      <c r="E16" s="4"/>
      <c r="F16" s="4"/>
      <c r="G16" s="8"/>
      <c r="H16" s="4"/>
      <c r="I16" s="4"/>
      <c r="J16" s="9"/>
      <c r="K16" s="4"/>
      <c r="L16" s="4"/>
      <c r="M16" s="4" t="str">
        <f t="shared" si="0"/>
        <v/>
      </c>
    </row>
    <row r="17" spans="1:13">
      <c r="A17" s="4"/>
      <c r="B17" s="4"/>
      <c r="C17" s="4"/>
      <c r="D17" s="4"/>
      <c r="E17" s="4"/>
      <c r="F17" s="4"/>
      <c r="G17" s="8"/>
      <c r="H17" s="4"/>
      <c r="I17" s="4"/>
      <c r="J17" s="9"/>
      <c r="K17" s="4"/>
      <c r="L17" s="4"/>
      <c r="M17" s="4" t="str">
        <f t="shared" si="0"/>
        <v/>
      </c>
    </row>
    <row r="18" spans="1:13">
      <c r="A18" s="4"/>
      <c r="B18" s="4"/>
      <c r="C18" s="4"/>
      <c r="D18" s="4"/>
      <c r="E18" s="4"/>
      <c r="F18" s="4"/>
      <c r="G18" s="8"/>
      <c r="H18" s="4"/>
      <c r="I18" s="4"/>
      <c r="J18" s="9"/>
      <c r="K18" s="4"/>
      <c r="L18" s="4"/>
      <c r="M18" s="4" t="str">
        <f t="shared" si="0"/>
        <v/>
      </c>
    </row>
    <row r="19" spans="1:13">
      <c r="A19" s="4"/>
      <c r="B19" s="4"/>
      <c r="C19" s="4"/>
      <c r="D19" s="4"/>
      <c r="E19" s="4"/>
      <c r="F19" s="4"/>
      <c r="G19" s="8"/>
      <c r="H19" s="4"/>
      <c r="I19" s="4"/>
      <c r="J19" s="9"/>
      <c r="K19" s="4"/>
      <c r="L19" s="4"/>
      <c r="M19" s="4" t="str">
        <f t="shared" si="0"/>
        <v/>
      </c>
    </row>
    <row r="20" spans="1:13">
      <c r="A20" s="4"/>
      <c r="B20" s="4"/>
      <c r="C20" s="4"/>
      <c r="D20" s="4"/>
      <c r="E20" s="4"/>
      <c r="F20" s="4"/>
      <c r="G20" s="8"/>
      <c r="H20" s="4"/>
      <c r="I20" s="4"/>
      <c r="J20" s="9"/>
      <c r="K20" s="4"/>
      <c r="L20" s="4"/>
      <c r="M20" s="4" t="str">
        <f t="shared" si="0"/>
        <v/>
      </c>
    </row>
    <row r="21" spans="1:13">
      <c r="A21" s="4"/>
      <c r="B21" s="4"/>
      <c r="C21" s="4"/>
      <c r="D21" s="4"/>
      <c r="E21" s="4"/>
      <c r="F21" s="4"/>
      <c r="G21" s="8"/>
      <c r="H21" s="4"/>
      <c r="I21" s="4"/>
      <c r="J21" s="9"/>
      <c r="K21" s="4"/>
      <c r="L21" s="4"/>
      <c r="M21" s="4" t="str">
        <f t="shared" si="0"/>
        <v/>
      </c>
    </row>
    <row r="22" spans="1:13">
      <c r="A22" s="4"/>
      <c r="B22" s="4"/>
      <c r="C22" s="4"/>
      <c r="D22" s="4"/>
      <c r="E22" s="4"/>
      <c r="F22" s="4"/>
      <c r="G22" s="8"/>
      <c r="H22" s="4"/>
      <c r="I22" s="4"/>
      <c r="J22" s="9"/>
      <c r="K22" s="4"/>
      <c r="L22" s="4"/>
      <c r="M22" s="4" t="str">
        <f t="shared" si="0"/>
        <v/>
      </c>
    </row>
    <row r="23" spans="1:13">
      <c r="A23" s="4"/>
      <c r="B23" s="4"/>
      <c r="C23" s="4"/>
      <c r="D23" s="4"/>
      <c r="E23" s="4"/>
      <c r="F23" s="4"/>
      <c r="G23" s="8"/>
      <c r="H23" s="4"/>
      <c r="I23" s="4"/>
      <c r="J23" s="9"/>
      <c r="K23" s="4"/>
      <c r="L23" s="4"/>
      <c r="M23" s="4" t="str">
        <f t="shared" si="0"/>
        <v/>
      </c>
    </row>
    <row r="24" spans="1:13">
      <c r="A24" s="4"/>
      <c r="B24" s="4"/>
      <c r="C24" s="4"/>
      <c r="D24" s="4"/>
      <c r="E24" s="4"/>
      <c r="F24" s="4"/>
      <c r="G24" s="8"/>
      <c r="H24" s="4"/>
      <c r="I24" s="4"/>
      <c r="J24" s="9"/>
      <c r="K24" s="4"/>
      <c r="L24" s="4"/>
      <c r="M24" s="4" t="str">
        <f t="shared" si="0"/>
        <v/>
      </c>
    </row>
    <row r="25" spans="1:13">
      <c r="A25" s="4"/>
      <c r="B25" s="4"/>
      <c r="C25" s="4"/>
      <c r="D25" s="4"/>
      <c r="E25" s="4"/>
      <c r="F25" s="4"/>
      <c r="G25" s="8"/>
      <c r="H25" s="4"/>
      <c r="I25" s="4"/>
      <c r="J25" s="9"/>
      <c r="K25" s="4"/>
      <c r="L25" s="4"/>
      <c r="M25" s="4" t="str">
        <f t="shared" si="0"/>
        <v/>
      </c>
    </row>
    <row r="26" spans="1:13">
      <c r="A26" s="4"/>
      <c r="B26" s="4"/>
      <c r="C26" s="4"/>
      <c r="D26" s="4"/>
      <c r="E26" s="4"/>
      <c r="F26" s="4"/>
      <c r="G26" s="8"/>
      <c r="H26" s="4"/>
      <c r="I26" s="4"/>
      <c r="J26" s="9"/>
      <c r="K26" s="4"/>
      <c r="L26" s="4"/>
      <c r="M26" s="4" t="str">
        <f t="shared" si="0"/>
        <v/>
      </c>
    </row>
    <row r="27" spans="1:13">
      <c r="A27" s="4"/>
      <c r="B27" s="4"/>
      <c r="C27" s="4"/>
      <c r="D27" s="4"/>
      <c r="E27" s="4"/>
      <c r="F27" s="4"/>
      <c r="G27" s="8"/>
      <c r="H27" s="4"/>
      <c r="I27" s="4"/>
      <c r="J27" s="9"/>
      <c r="K27" s="4"/>
      <c r="L27" s="4"/>
      <c r="M27" s="4" t="str">
        <f t="shared" si="0"/>
        <v/>
      </c>
    </row>
    <row r="28" spans="1:13">
      <c r="A28" s="4"/>
      <c r="B28" s="4"/>
      <c r="C28" s="4"/>
      <c r="D28" s="4"/>
      <c r="E28" s="4"/>
      <c r="F28" s="4"/>
      <c r="G28" s="8"/>
      <c r="H28" s="4"/>
      <c r="I28" s="4"/>
      <c r="J28" s="9"/>
      <c r="K28" s="4"/>
      <c r="L28" s="4"/>
      <c r="M28" s="4" t="str">
        <f t="shared" si="0"/>
        <v/>
      </c>
    </row>
    <row r="29" spans="1:13">
      <c r="A29" s="4"/>
      <c r="B29" s="4"/>
      <c r="C29" s="4"/>
      <c r="D29" s="4"/>
      <c r="E29" s="4"/>
      <c r="F29" s="4"/>
      <c r="G29" s="8"/>
      <c r="H29" s="4"/>
      <c r="I29" s="4"/>
      <c r="J29" s="9"/>
      <c r="K29" s="4"/>
      <c r="L29" s="4"/>
      <c r="M29" s="4" t="str">
        <f t="shared" si="0"/>
        <v/>
      </c>
    </row>
    <row r="30" spans="1:13">
      <c r="A30" s="4"/>
      <c r="B30" s="4"/>
      <c r="C30" s="4"/>
      <c r="D30" s="4"/>
      <c r="E30" s="4"/>
      <c r="F30" s="4"/>
      <c r="G30" s="8"/>
      <c r="H30" s="4"/>
      <c r="I30" s="4"/>
      <c r="J30" s="9"/>
      <c r="K30" s="4"/>
      <c r="L30" s="4"/>
      <c r="M30" s="4" t="str">
        <f t="shared" si="0"/>
        <v/>
      </c>
    </row>
    <row r="31" spans="1:13">
      <c r="A31" s="4"/>
      <c r="B31" s="4"/>
      <c r="C31" s="4"/>
      <c r="D31" s="4"/>
      <c r="E31" s="4"/>
      <c r="F31" s="4"/>
      <c r="G31" s="8"/>
      <c r="H31" s="4"/>
      <c r="I31" s="4"/>
      <c r="J31" s="9"/>
      <c r="K31" s="4"/>
      <c r="L31" s="4"/>
      <c r="M31" s="4" t="str">
        <f t="shared" si="0"/>
        <v/>
      </c>
    </row>
    <row r="32" spans="1:13">
      <c r="A32" s="4"/>
      <c r="B32" s="4"/>
      <c r="C32" s="4"/>
      <c r="D32" s="4"/>
      <c r="E32" s="4"/>
      <c r="F32" s="4"/>
      <c r="G32" s="8"/>
      <c r="H32" s="4"/>
      <c r="I32" s="4"/>
      <c r="J32" s="9"/>
      <c r="K32" s="4"/>
      <c r="L32" s="4"/>
      <c r="M32" s="4" t="str">
        <f t="shared" si="0"/>
        <v/>
      </c>
    </row>
    <row r="33" spans="1:13">
      <c r="A33" s="4"/>
      <c r="B33" s="4"/>
      <c r="C33" s="4"/>
      <c r="D33" s="4"/>
      <c r="E33" s="4"/>
      <c r="F33" s="4"/>
      <c r="G33" s="8"/>
      <c r="H33" s="4"/>
      <c r="I33" s="4"/>
      <c r="J33" s="9"/>
      <c r="K33" s="4"/>
      <c r="L33" s="4"/>
      <c r="M33" s="4" t="str">
        <f t="shared" si="0"/>
        <v/>
      </c>
    </row>
    <row r="34" spans="1:13">
      <c r="A34" s="4"/>
      <c r="B34" s="4"/>
      <c r="C34" s="4"/>
      <c r="D34" s="4"/>
      <c r="E34" s="4"/>
      <c r="F34" s="4"/>
      <c r="G34" s="8"/>
      <c r="H34" s="4"/>
      <c r="I34" s="4"/>
      <c r="J34" s="9"/>
      <c r="K34" s="4"/>
      <c r="L34" s="4"/>
      <c r="M34" s="4" t="str">
        <f t="shared" si="0"/>
        <v/>
      </c>
    </row>
    <row r="35" spans="1:13">
      <c r="A35" s="4"/>
      <c r="B35" s="4"/>
      <c r="C35" s="4"/>
      <c r="D35" s="4"/>
      <c r="E35" s="4"/>
      <c r="F35" s="4"/>
      <c r="G35" s="8"/>
      <c r="H35" s="4"/>
      <c r="I35" s="4"/>
      <c r="J35" s="9"/>
      <c r="K35" s="4"/>
      <c r="L35" s="4"/>
      <c r="M35" s="4" t="str">
        <f t="shared" si="0"/>
        <v/>
      </c>
    </row>
    <row r="36" spans="1:13">
      <c r="A36" s="4"/>
      <c r="B36" s="4"/>
      <c r="C36" s="4"/>
      <c r="D36" s="4"/>
      <c r="E36" s="4"/>
      <c r="F36" s="4"/>
      <c r="G36" s="8"/>
      <c r="H36" s="4"/>
      <c r="I36" s="4"/>
      <c r="J36" s="9"/>
      <c r="K36" s="4"/>
      <c r="L36" s="4"/>
      <c r="M36" s="4" t="str">
        <f t="shared" si="0"/>
        <v/>
      </c>
    </row>
    <row r="37" spans="1:13">
      <c r="A37" s="4"/>
      <c r="B37" s="4"/>
      <c r="C37" s="4"/>
      <c r="D37" s="4"/>
      <c r="E37" s="4"/>
      <c r="F37" s="4"/>
      <c r="G37" s="8"/>
      <c r="H37" s="4"/>
      <c r="I37" s="4"/>
      <c r="J37" s="9"/>
      <c r="K37" s="4"/>
      <c r="L37" s="4"/>
      <c r="M37" s="4" t="str">
        <f t="shared" si="0"/>
        <v/>
      </c>
    </row>
    <row r="38" spans="1:13">
      <c r="A38" s="4"/>
      <c r="B38" s="4"/>
      <c r="C38" s="4"/>
      <c r="D38" s="4"/>
      <c r="E38" s="4"/>
      <c r="F38" s="4"/>
      <c r="G38" s="8"/>
      <c r="H38" s="4"/>
      <c r="I38" s="4"/>
      <c r="J38" s="9"/>
      <c r="K38" s="4"/>
      <c r="L38" s="4"/>
      <c r="M38" s="4" t="str">
        <f t="shared" ref="M38:M69" si="1">IF($A38="","",IF(OR($E38="No",$E38="Clarify"),"Scope Gap","OK"))</f>
        <v/>
      </c>
    </row>
    <row r="39" spans="1:13">
      <c r="A39" s="4"/>
      <c r="B39" s="4"/>
      <c r="C39" s="4"/>
      <c r="D39" s="4"/>
      <c r="E39" s="4"/>
      <c r="F39" s="4"/>
      <c r="G39" s="8"/>
      <c r="H39" s="4"/>
      <c r="I39" s="4"/>
      <c r="J39" s="9"/>
      <c r="K39" s="4"/>
      <c r="L39" s="4"/>
      <c r="M39" s="4" t="str">
        <f t="shared" si="1"/>
        <v/>
      </c>
    </row>
    <row r="40" spans="1:13">
      <c r="A40" s="4"/>
      <c r="B40" s="4"/>
      <c r="C40" s="4"/>
      <c r="D40" s="4"/>
      <c r="E40" s="4"/>
      <c r="F40" s="4"/>
      <c r="G40" s="8"/>
      <c r="H40" s="4"/>
      <c r="I40" s="4"/>
      <c r="J40" s="9"/>
      <c r="K40" s="4"/>
      <c r="L40" s="4"/>
      <c r="M40" s="4" t="str">
        <f t="shared" si="1"/>
        <v/>
      </c>
    </row>
    <row r="41" spans="1:13">
      <c r="A41" s="4"/>
      <c r="B41" s="4"/>
      <c r="C41" s="4"/>
      <c r="D41" s="4"/>
      <c r="E41" s="4"/>
      <c r="F41" s="4"/>
      <c r="G41" s="8"/>
      <c r="H41" s="4"/>
      <c r="I41" s="4"/>
      <c r="J41" s="9"/>
      <c r="K41" s="4"/>
      <c r="L41" s="4"/>
      <c r="M41" s="4" t="str">
        <f t="shared" si="1"/>
        <v/>
      </c>
    </row>
    <row r="42" spans="1:13">
      <c r="A42" s="4"/>
      <c r="B42" s="4"/>
      <c r="C42" s="4"/>
      <c r="D42" s="4"/>
      <c r="E42" s="4"/>
      <c r="F42" s="4"/>
      <c r="G42" s="8"/>
      <c r="H42" s="4"/>
      <c r="I42" s="4"/>
      <c r="J42" s="9"/>
      <c r="K42" s="4"/>
      <c r="L42" s="4"/>
      <c r="M42" s="4" t="str">
        <f t="shared" si="1"/>
        <v/>
      </c>
    </row>
    <row r="43" spans="1:13">
      <c r="A43" s="4"/>
      <c r="B43" s="4"/>
      <c r="C43" s="4"/>
      <c r="D43" s="4"/>
      <c r="E43" s="4"/>
      <c r="F43" s="4"/>
      <c r="G43" s="8"/>
      <c r="H43" s="4"/>
      <c r="I43" s="4"/>
      <c r="J43" s="9"/>
      <c r="K43" s="4"/>
      <c r="L43" s="4"/>
      <c r="M43" s="4" t="str">
        <f t="shared" si="1"/>
        <v/>
      </c>
    </row>
    <row r="44" spans="1:13">
      <c r="A44" s="4"/>
      <c r="B44" s="4"/>
      <c r="C44" s="4"/>
      <c r="D44" s="4"/>
      <c r="E44" s="4"/>
      <c r="F44" s="4"/>
      <c r="G44" s="8"/>
      <c r="H44" s="4"/>
      <c r="I44" s="4"/>
      <c r="J44" s="9"/>
      <c r="K44" s="4"/>
      <c r="L44" s="4"/>
      <c r="M44" s="4" t="str">
        <f t="shared" si="1"/>
        <v/>
      </c>
    </row>
    <row r="45" spans="1:13">
      <c r="A45" s="4"/>
      <c r="B45" s="4"/>
      <c r="C45" s="4"/>
      <c r="D45" s="4"/>
      <c r="E45" s="4"/>
      <c r="F45" s="4"/>
      <c r="G45" s="8"/>
      <c r="H45" s="4"/>
      <c r="I45" s="4"/>
      <c r="J45" s="9"/>
      <c r="K45" s="4"/>
      <c r="L45" s="4"/>
      <c r="M45" s="4" t="str">
        <f t="shared" si="1"/>
        <v/>
      </c>
    </row>
    <row r="46" spans="1:13">
      <c r="A46" s="4"/>
      <c r="B46" s="4"/>
      <c r="C46" s="4"/>
      <c r="D46" s="4"/>
      <c r="E46" s="4"/>
      <c r="F46" s="4"/>
      <c r="G46" s="8"/>
      <c r="H46" s="4"/>
      <c r="I46" s="4"/>
      <c r="J46" s="9"/>
      <c r="K46" s="4"/>
      <c r="L46" s="4"/>
      <c r="M46" s="4" t="str">
        <f t="shared" si="1"/>
        <v/>
      </c>
    </row>
    <row r="47" spans="1:13">
      <c r="A47" s="4"/>
      <c r="B47" s="4"/>
      <c r="C47" s="4"/>
      <c r="D47" s="4"/>
      <c r="E47" s="4"/>
      <c r="F47" s="4"/>
      <c r="G47" s="8"/>
      <c r="H47" s="4"/>
      <c r="I47" s="4"/>
      <c r="J47" s="9"/>
      <c r="K47" s="4"/>
      <c r="L47" s="4"/>
      <c r="M47" s="4" t="str">
        <f t="shared" si="1"/>
        <v/>
      </c>
    </row>
    <row r="48" spans="1:13">
      <c r="A48" s="4"/>
      <c r="B48" s="4"/>
      <c r="C48" s="4"/>
      <c r="D48" s="4"/>
      <c r="E48" s="4"/>
      <c r="F48" s="4"/>
      <c r="G48" s="8"/>
      <c r="H48" s="4"/>
      <c r="I48" s="4"/>
      <c r="J48" s="9"/>
      <c r="K48" s="4"/>
      <c r="L48" s="4"/>
      <c r="M48" s="4" t="str">
        <f t="shared" si="1"/>
        <v/>
      </c>
    </row>
    <row r="49" spans="1:13">
      <c r="A49" s="4"/>
      <c r="B49" s="4"/>
      <c r="C49" s="4"/>
      <c r="D49" s="4"/>
      <c r="E49" s="4"/>
      <c r="F49" s="4"/>
      <c r="G49" s="8"/>
      <c r="H49" s="4"/>
      <c r="I49" s="4"/>
      <c r="J49" s="9"/>
      <c r="K49" s="4"/>
      <c r="L49" s="4"/>
      <c r="M49" s="4" t="str">
        <f t="shared" si="1"/>
        <v/>
      </c>
    </row>
    <row r="50" spans="1:13">
      <c r="A50" s="4"/>
      <c r="B50" s="4"/>
      <c r="C50" s="4"/>
      <c r="D50" s="4"/>
      <c r="E50" s="4"/>
      <c r="F50" s="4"/>
      <c r="G50" s="8"/>
      <c r="H50" s="4"/>
      <c r="I50" s="4"/>
      <c r="J50" s="9"/>
      <c r="K50" s="4"/>
      <c r="L50" s="4"/>
      <c r="M50" s="4" t="str">
        <f t="shared" si="1"/>
        <v/>
      </c>
    </row>
    <row r="51" spans="1:13">
      <c r="A51" s="4"/>
      <c r="B51" s="4"/>
      <c r="C51" s="4"/>
      <c r="D51" s="4"/>
      <c r="E51" s="4"/>
      <c r="F51" s="4"/>
      <c r="G51" s="8"/>
      <c r="H51" s="4"/>
      <c r="I51" s="4"/>
      <c r="J51" s="9"/>
      <c r="K51" s="4"/>
      <c r="L51" s="4"/>
      <c r="M51" s="4" t="str">
        <f t="shared" si="1"/>
        <v/>
      </c>
    </row>
    <row r="52" spans="1:13">
      <c r="A52" s="4"/>
      <c r="B52" s="4"/>
      <c r="C52" s="4"/>
      <c r="D52" s="4"/>
      <c r="E52" s="4"/>
      <c r="F52" s="4"/>
      <c r="G52" s="8"/>
      <c r="H52" s="4"/>
      <c r="I52" s="4"/>
      <c r="J52" s="9"/>
      <c r="K52" s="4"/>
      <c r="L52" s="4"/>
      <c r="M52" s="4" t="str">
        <f t="shared" si="1"/>
        <v/>
      </c>
    </row>
    <row r="53" spans="1:13">
      <c r="A53" s="4"/>
      <c r="B53" s="4"/>
      <c r="C53" s="4"/>
      <c r="D53" s="4"/>
      <c r="E53" s="4"/>
      <c r="F53" s="4"/>
      <c r="G53" s="8"/>
      <c r="H53" s="4"/>
      <c r="I53" s="4"/>
      <c r="J53" s="9"/>
      <c r="K53" s="4"/>
      <c r="L53" s="4"/>
      <c r="M53" s="4" t="str">
        <f t="shared" si="1"/>
        <v/>
      </c>
    </row>
    <row r="54" spans="1:13">
      <c r="A54" s="4"/>
      <c r="B54" s="4"/>
      <c r="C54" s="4"/>
      <c r="D54" s="4"/>
      <c r="E54" s="4"/>
      <c r="F54" s="4"/>
      <c r="G54" s="8"/>
      <c r="H54" s="4"/>
      <c r="I54" s="4"/>
      <c r="J54" s="9"/>
      <c r="K54" s="4"/>
      <c r="L54" s="4"/>
      <c r="M54" s="4" t="str">
        <f t="shared" si="1"/>
        <v/>
      </c>
    </row>
    <row r="55" spans="1:13">
      <c r="A55" s="4"/>
      <c r="B55" s="4"/>
      <c r="C55" s="4"/>
      <c r="D55" s="4"/>
      <c r="E55" s="4"/>
      <c r="F55" s="4"/>
      <c r="G55" s="8"/>
      <c r="H55" s="4"/>
      <c r="I55" s="4"/>
      <c r="J55" s="9"/>
      <c r="K55" s="4"/>
      <c r="L55" s="4"/>
      <c r="M55" s="4" t="str">
        <f t="shared" si="1"/>
        <v/>
      </c>
    </row>
    <row r="56" spans="1:13">
      <c r="A56" s="4"/>
      <c r="B56" s="4"/>
      <c r="C56" s="4"/>
      <c r="D56" s="4"/>
      <c r="E56" s="4"/>
      <c r="F56" s="4"/>
      <c r="G56" s="8"/>
      <c r="H56" s="4"/>
      <c r="I56" s="4"/>
      <c r="J56" s="9"/>
      <c r="K56" s="4"/>
      <c r="L56" s="4"/>
      <c r="M56" s="4" t="str">
        <f t="shared" si="1"/>
        <v/>
      </c>
    </row>
    <row r="57" spans="1:13">
      <c r="A57" s="4"/>
      <c r="B57" s="4"/>
      <c r="C57" s="4"/>
      <c r="D57" s="4"/>
      <c r="E57" s="4"/>
      <c r="F57" s="4"/>
      <c r="G57" s="8"/>
      <c r="H57" s="4"/>
      <c r="I57" s="4"/>
      <c r="J57" s="9"/>
      <c r="K57" s="4"/>
      <c r="L57" s="4"/>
      <c r="M57" s="4" t="str">
        <f t="shared" si="1"/>
        <v/>
      </c>
    </row>
    <row r="58" spans="1:13">
      <c r="A58" s="4"/>
      <c r="B58" s="4"/>
      <c r="C58" s="4"/>
      <c r="D58" s="4"/>
      <c r="E58" s="4"/>
      <c r="F58" s="4"/>
      <c r="G58" s="8"/>
      <c r="H58" s="4"/>
      <c r="I58" s="4"/>
      <c r="J58" s="9"/>
      <c r="K58" s="4"/>
      <c r="L58" s="4"/>
      <c r="M58" s="4" t="str">
        <f t="shared" si="1"/>
        <v/>
      </c>
    </row>
    <row r="59" spans="1:13">
      <c r="A59" s="4"/>
      <c r="B59" s="4"/>
      <c r="C59" s="4"/>
      <c r="D59" s="4"/>
      <c r="E59" s="4"/>
      <c r="F59" s="4"/>
      <c r="G59" s="8"/>
      <c r="H59" s="4"/>
      <c r="I59" s="4"/>
      <c r="J59" s="9"/>
      <c r="K59" s="4"/>
      <c r="L59" s="4"/>
      <c r="M59" s="4" t="str">
        <f t="shared" si="1"/>
        <v/>
      </c>
    </row>
    <row r="60" spans="1:13">
      <c r="A60" s="4"/>
      <c r="B60" s="4"/>
      <c r="C60" s="4"/>
      <c r="D60" s="4"/>
      <c r="E60" s="4"/>
      <c r="F60" s="4"/>
      <c r="G60" s="8"/>
      <c r="H60" s="4"/>
      <c r="I60" s="4"/>
      <c r="J60" s="9"/>
      <c r="K60" s="4"/>
      <c r="L60" s="4"/>
      <c r="M60" s="4" t="str">
        <f t="shared" si="1"/>
        <v/>
      </c>
    </row>
    <row r="61" spans="1:13">
      <c r="A61" s="4"/>
      <c r="B61" s="4"/>
      <c r="C61" s="4"/>
      <c r="D61" s="4"/>
      <c r="E61" s="4"/>
      <c r="F61" s="4"/>
      <c r="G61" s="8"/>
      <c r="H61" s="4"/>
      <c r="I61" s="4"/>
      <c r="J61" s="9"/>
      <c r="K61" s="4"/>
      <c r="L61" s="4"/>
      <c r="M61" s="4" t="str">
        <f t="shared" si="1"/>
        <v/>
      </c>
    </row>
    <row r="62" spans="1:13">
      <c r="A62" s="4"/>
      <c r="B62" s="4"/>
      <c r="C62" s="4"/>
      <c r="D62" s="4"/>
      <c r="E62" s="4"/>
      <c r="F62" s="4"/>
      <c r="G62" s="8"/>
      <c r="H62" s="4"/>
      <c r="I62" s="4"/>
      <c r="J62" s="9"/>
      <c r="K62" s="4"/>
      <c r="L62" s="4"/>
      <c r="M62" s="4" t="str">
        <f t="shared" si="1"/>
        <v/>
      </c>
    </row>
    <row r="63" spans="1:13">
      <c r="A63" s="4"/>
      <c r="B63" s="4"/>
      <c r="C63" s="4"/>
      <c r="D63" s="4"/>
      <c r="E63" s="4"/>
      <c r="F63" s="4"/>
      <c r="G63" s="8"/>
      <c r="H63" s="4"/>
      <c r="I63" s="4"/>
      <c r="J63" s="9"/>
      <c r="K63" s="4"/>
      <c r="L63" s="4"/>
      <c r="M63" s="4" t="str">
        <f t="shared" si="1"/>
        <v/>
      </c>
    </row>
    <row r="64" spans="1:13">
      <c r="A64" s="4"/>
      <c r="B64" s="4"/>
      <c r="C64" s="4"/>
      <c r="D64" s="4"/>
      <c r="E64" s="4"/>
      <c r="F64" s="4"/>
      <c r="G64" s="8"/>
      <c r="H64" s="4"/>
      <c r="I64" s="4"/>
      <c r="J64" s="9"/>
      <c r="K64" s="4"/>
      <c r="L64" s="4"/>
      <c r="M64" s="4" t="str">
        <f t="shared" si="1"/>
        <v/>
      </c>
    </row>
    <row r="65" spans="1:13">
      <c r="A65" s="4"/>
      <c r="B65" s="4"/>
      <c r="C65" s="4"/>
      <c r="D65" s="4"/>
      <c r="E65" s="4"/>
      <c r="F65" s="4"/>
      <c r="G65" s="8"/>
      <c r="H65" s="4"/>
      <c r="I65" s="4"/>
      <c r="J65" s="9"/>
      <c r="K65" s="4"/>
      <c r="L65" s="4"/>
      <c r="M65" s="4" t="str">
        <f t="shared" si="1"/>
        <v/>
      </c>
    </row>
    <row r="66" spans="1:13">
      <c r="A66" s="4"/>
      <c r="B66" s="4"/>
      <c r="C66" s="4"/>
      <c r="D66" s="4"/>
      <c r="E66" s="4"/>
      <c r="F66" s="4"/>
      <c r="G66" s="8"/>
      <c r="H66" s="4"/>
      <c r="I66" s="4"/>
      <c r="J66" s="9"/>
      <c r="K66" s="4"/>
      <c r="L66" s="4"/>
      <c r="M66" s="4" t="str">
        <f t="shared" si="1"/>
        <v/>
      </c>
    </row>
    <row r="67" spans="1:13">
      <c r="A67" s="4"/>
      <c r="B67" s="4"/>
      <c r="C67" s="4"/>
      <c r="D67" s="4"/>
      <c r="E67" s="4"/>
      <c r="F67" s="4"/>
      <c r="G67" s="8"/>
      <c r="H67" s="4"/>
      <c r="I67" s="4"/>
      <c r="J67" s="9"/>
      <c r="K67" s="4"/>
      <c r="L67" s="4"/>
      <c r="M67" s="4" t="str">
        <f t="shared" si="1"/>
        <v/>
      </c>
    </row>
    <row r="68" spans="1:13">
      <c r="A68" s="4"/>
      <c r="B68" s="4"/>
      <c r="C68" s="4"/>
      <c r="D68" s="4"/>
      <c r="E68" s="4"/>
      <c r="F68" s="4"/>
      <c r="G68" s="8"/>
      <c r="H68" s="4"/>
      <c r="I68" s="4"/>
      <c r="J68" s="9"/>
      <c r="K68" s="4"/>
      <c r="L68" s="4"/>
      <c r="M68" s="4" t="str">
        <f t="shared" si="1"/>
        <v/>
      </c>
    </row>
    <row r="69" spans="1:13">
      <c r="A69" s="4"/>
      <c r="B69" s="4"/>
      <c r="C69" s="4"/>
      <c r="D69" s="4"/>
      <c r="E69" s="4"/>
      <c r="F69" s="4"/>
      <c r="G69" s="8"/>
      <c r="H69" s="4"/>
      <c r="I69" s="4"/>
      <c r="J69" s="9"/>
      <c r="K69" s="4"/>
      <c r="L69" s="4"/>
      <c r="M69" s="4" t="str">
        <f t="shared" si="1"/>
        <v/>
      </c>
    </row>
    <row r="70" spans="1:13">
      <c r="A70" s="4"/>
      <c r="B70" s="4"/>
      <c r="C70" s="4"/>
      <c r="D70" s="4"/>
      <c r="E70" s="4"/>
      <c r="F70" s="4"/>
      <c r="G70" s="8"/>
      <c r="H70" s="4"/>
      <c r="I70" s="4"/>
      <c r="J70" s="9"/>
      <c r="K70" s="4"/>
      <c r="L70" s="4"/>
      <c r="M70" s="4" t="str">
        <f t="shared" ref="M70:M77" si="2">IF($A70="","",IF(OR($E70="No",$E70="Clarify"),"Scope Gap","OK"))</f>
        <v/>
      </c>
    </row>
    <row r="71" spans="1:13">
      <c r="A71" s="4"/>
      <c r="B71" s="4"/>
      <c r="C71" s="4"/>
      <c r="D71" s="4"/>
      <c r="E71" s="4"/>
      <c r="F71" s="4"/>
      <c r="G71" s="8"/>
      <c r="H71" s="4"/>
      <c r="I71" s="4"/>
      <c r="J71" s="9"/>
      <c r="K71" s="4"/>
      <c r="L71" s="4"/>
      <c r="M71" s="4" t="str">
        <f t="shared" si="2"/>
        <v/>
      </c>
    </row>
    <row r="72" spans="1:13">
      <c r="A72" s="4"/>
      <c r="B72" s="4"/>
      <c r="C72" s="4"/>
      <c r="D72" s="4"/>
      <c r="E72" s="4"/>
      <c r="F72" s="4"/>
      <c r="G72" s="8"/>
      <c r="H72" s="4"/>
      <c r="I72" s="4"/>
      <c r="J72" s="9"/>
      <c r="K72" s="4"/>
      <c r="L72" s="4"/>
      <c r="M72" s="4" t="str">
        <f t="shared" si="2"/>
        <v/>
      </c>
    </row>
    <row r="73" spans="1:13">
      <c r="A73" s="4"/>
      <c r="B73" s="4"/>
      <c r="C73" s="4"/>
      <c r="D73" s="4"/>
      <c r="E73" s="4"/>
      <c r="F73" s="4"/>
      <c r="G73" s="8"/>
      <c r="H73" s="4"/>
      <c r="I73" s="4"/>
      <c r="J73" s="9"/>
      <c r="K73" s="4"/>
      <c r="L73" s="4"/>
      <c r="M73" s="4" t="str">
        <f t="shared" si="2"/>
        <v/>
      </c>
    </row>
    <row r="74" spans="1:13">
      <c r="A74" s="4"/>
      <c r="B74" s="4"/>
      <c r="C74" s="4"/>
      <c r="D74" s="4"/>
      <c r="E74" s="4"/>
      <c r="F74" s="4"/>
      <c r="G74" s="8"/>
      <c r="H74" s="4"/>
      <c r="I74" s="4"/>
      <c r="J74" s="9"/>
      <c r="K74" s="4"/>
      <c r="L74" s="4"/>
      <c r="M74" s="4" t="str">
        <f t="shared" si="2"/>
        <v/>
      </c>
    </row>
    <row r="75" spans="1:13">
      <c r="A75" s="4"/>
      <c r="B75" s="4"/>
      <c r="C75" s="4"/>
      <c r="D75" s="4"/>
      <c r="E75" s="4"/>
      <c r="F75" s="4"/>
      <c r="G75" s="8"/>
      <c r="H75" s="4"/>
      <c r="I75" s="4"/>
      <c r="J75" s="9"/>
      <c r="K75" s="4"/>
      <c r="L75" s="4"/>
      <c r="M75" s="4" t="str">
        <f t="shared" si="2"/>
        <v/>
      </c>
    </row>
    <row r="76" spans="1:13">
      <c r="A76" s="4"/>
      <c r="B76" s="4"/>
      <c r="C76" s="4"/>
      <c r="D76" s="4"/>
      <c r="E76" s="4"/>
      <c r="F76" s="4"/>
      <c r="G76" s="8"/>
      <c r="H76" s="4"/>
      <c r="I76" s="4"/>
      <c r="J76" s="9"/>
      <c r="K76" s="4"/>
      <c r="L76" s="4"/>
      <c r="M76" s="4" t="str">
        <f t="shared" si="2"/>
        <v/>
      </c>
    </row>
    <row r="77" spans="1:13">
      <c r="A77" s="4"/>
      <c r="B77" s="4"/>
      <c r="C77" s="4"/>
      <c r="D77" s="4"/>
      <c r="E77" s="4"/>
      <c r="F77" s="4"/>
      <c r="G77" s="8"/>
      <c r="H77" s="4"/>
      <c r="I77" s="4"/>
      <c r="J77" s="9"/>
      <c r="K77" s="4"/>
      <c r="L77" s="4"/>
      <c r="M77" s="4" t="str">
        <f t="shared" si="2"/>
        <v/>
      </c>
    </row>
  </sheetData>
  <mergeCells count="2">
    <mergeCell ref="A1:M1"/>
    <mergeCell ref="A2:M2"/>
  </mergeCells>
  <conditionalFormatting sqref="F6:F77">
    <cfRule type="expression" dxfId="3" priority="2">
      <formula>F6="High"</formula>
    </cfRule>
  </conditionalFormatting>
  <conditionalFormatting sqref="M6:M77">
    <cfRule type="expression" dxfId="2" priority="1">
      <formula>M6="Scope Gap"</formula>
    </cfRule>
  </conditionalFormatting>
  <dataValidations count="4">
    <dataValidation type="list" sqref="E6:E77" xr:uid="{00000000-0002-0000-0500-000000000000}">
      <formula1>"Yes,No,Clarify,N/A"</formula1>
    </dataValidation>
    <dataValidation type="list" sqref="F6:F77" xr:uid="{00000000-0002-0000-0500-000001000000}">
      <formula1>"Low,Medium,High"</formula1>
    </dataValidation>
    <dataValidation type="list" sqref="I6:I77" xr:uid="{00000000-0002-0000-0500-000002000000}">
      <formula1>"PM,Estimator,Site Supervisor,Builder,Client,Architect,Engineer"</formula1>
    </dataValidation>
    <dataValidation type="list" sqref="K6:K77" xr:uid="{00000000-0002-0000-0500-000003000000}">
      <formula1>"Open,Clarifying,Resolved,Closed"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6"/>
  <sheetViews>
    <sheetView workbookViewId="0">
      <selection activeCell="A5" sqref="A5"/>
    </sheetView>
  </sheetViews>
  <sheetFormatPr defaultRowHeight="14"/>
  <cols>
    <col min="1" max="1" width="10" customWidth="1"/>
    <col min="2" max="2" width="18" customWidth="1"/>
    <col min="3" max="3" width="30" customWidth="1"/>
    <col min="4" max="4" width="42" customWidth="1"/>
    <col min="5" max="6" width="12" customWidth="1"/>
    <col min="7" max="7" width="18" customWidth="1"/>
    <col min="8" max="8" width="38" customWidth="1"/>
    <col min="9" max="9" width="16" customWidth="1"/>
    <col min="10" max="10" width="12" customWidth="1"/>
    <col min="11" max="11" width="14" customWidth="1"/>
    <col min="12" max="12" width="34" customWidth="1"/>
    <col min="13" max="13" width="14" customWidth="1"/>
  </cols>
  <sheetData>
    <row r="1" spans="1:13" ht="18.649999999999999" customHeight="1">
      <c r="A1" s="10" t="s">
        <v>199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.399999999999999" customHeight="1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spans="1:13" ht="28">
      <c r="A4" s="2" t="s">
        <v>72</v>
      </c>
      <c r="B4" s="2" t="s">
        <v>73</v>
      </c>
      <c r="C4" s="2" t="s">
        <v>74</v>
      </c>
      <c r="D4" s="2" t="s">
        <v>75</v>
      </c>
      <c r="E4" s="2" t="s">
        <v>76</v>
      </c>
      <c r="F4" s="2" t="s">
        <v>36</v>
      </c>
      <c r="G4" s="2" t="s">
        <v>77</v>
      </c>
      <c r="H4" s="2" t="s">
        <v>78</v>
      </c>
      <c r="I4" s="2" t="s">
        <v>38</v>
      </c>
      <c r="J4" s="2" t="s">
        <v>79</v>
      </c>
      <c r="K4" s="2" t="s">
        <v>37</v>
      </c>
      <c r="L4" s="2" t="s">
        <v>80</v>
      </c>
      <c r="M4" s="2" t="s">
        <v>81</v>
      </c>
    </row>
    <row r="5" spans="1:13" ht="28">
      <c r="A5" s="4" t="s">
        <v>200</v>
      </c>
      <c r="B5" s="4" t="s">
        <v>201</v>
      </c>
      <c r="C5" s="4" t="s">
        <v>202</v>
      </c>
      <c r="D5" s="4" t="s">
        <v>203</v>
      </c>
      <c r="E5" s="4" t="s">
        <v>39</v>
      </c>
      <c r="F5" s="4" t="s">
        <v>44</v>
      </c>
      <c r="G5" s="8">
        <v>0</v>
      </c>
      <c r="H5" s="4" t="s">
        <v>204</v>
      </c>
      <c r="I5" s="4" t="s">
        <v>42</v>
      </c>
      <c r="J5" s="9">
        <v>46223</v>
      </c>
      <c r="K5" s="4" t="s">
        <v>49</v>
      </c>
      <c r="L5" s="4"/>
      <c r="M5" s="4" t="str">
        <f t="shared" ref="M5:M36" si="0">IF($A5="","",IF(OR($E5="No",$E5="Clarify"),"Scope Gap","OK"))</f>
        <v>OK</v>
      </c>
    </row>
    <row r="6" spans="1:13" ht="28">
      <c r="A6" s="4" t="s">
        <v>205</v>
      </c>
      <c r="B6" s="4" t="s">
        <v>206</v>
      </c>
      <c r="C6" s="4" t="s">
        <v>207</v>
      </c>
      <c r="D6" s="4" t="s">
        <v>208</v>
      </c>
      <c r="E6" s="4" t="s">
        <v>47</v>
      </c>
      <c r="F6" s="4" t="s">
        <v>48</v>
      </c>
      <c r="G6" s="8">
        <v>5400</v>
      </c>
      <c r="H6" s="4" t="s">
        <v>209</v>
      </c>
      <c r="I6" s="4" t="s">
        <v>46</v>
      </c>
      <c r="J6" s="9">
        <v>46223</v>
      </c>
      <c r="K6" s="4" t="s">
        <v>41</v>
      </c>
      <c r="L6" s="4" t="s">
        <v>210</v>
      </c>
      <c r="M6" s="4" t="str">
        <f t="shared" si="0"/>
        <v>Scope Gap</v>
      </c>
    </row>
    <row r="7" spans="1:13" ht="28">
      <c r="A7" s="4" t="s">
        <v>211</v>
      </c>
      <c r="B7" s="4" t="s">
        <v>212</v>
      </c>
      <c r="C7" s="4" t="s">
        <v>213</v>
      </c>
      <c r="D7" s="4" t="s">
        <v>214</v>
      </c>
      <c r="E7" s="4" t="s">
        <v>47</v>
      </c>
      <c r="F7" s="4" t="s">
        <v>48</v>
      </c>
      <c r="G7" s="8">
        <v>4200</v>
      </c>
      <c r="H7" s="4" t="s">
        <v>215</v>
      </c>
      <c r="I7" s="4" t="s">
        <v>42</v>
      </c>
      <c r="J7" s="9">
        <v>46223</v>
      </c>
      <c r="K7" s="4" t="s">
        <v>41</v>
      </c>
      <c r="L7" s="4" t="s">
        <v>216</v>
      </c>
      <c r="M7" s="4" t="str">
        <f t="shared" si="0"/>
        <v>Scope Gap</v>
      </c>
    </row>
    <row r="8" spans="1:13" ht="28">
      <c r="A8" s="4" t="s">
        <v>217</v>
      </c>
      <c r="B8" s="4" t="s">
        <v>218</v>
      </c>
      <c r="C8" s="4" t="s">
        <v>219</v>
      </c>
      <c r="D8" s="4" t="s">
        <v>220</v>
      </c>
      <c r="E8" s="4" t="s">
        <v>43</v>
      </c>
      <c r="F8" s="4" t="s">
        <v>48</v>
      </c>
      <c r="G8" s="8">
        <v>6800</v>
      </c>
      <c r="H8" s="4" t="s">
        <v>221</v>
      </c>
      <c r="I8" s="4" t="s">
        <v>46</v>
      </c>
      <c r="J8" s="9">
        <v>46223</v>
      </c>
      <c r="K8" s="4" t="s">
        <v>41</v>
      </c>
      <c r="L8" s="4" t="s">
        <v>222</v>
      </c>
      <c r="M8" s="4" t="str">
        <f t="shared" si="0"/>
        <v>Scope Gap</v>
      </c>
    </row>
    <row r="9" spans="1:13" ht="28">
      <c r="A9" s="4" t="s">
        <v>223</v>
      </c>
      <c r="B9" s="4" t="s">
        <v>224</v>
      </c>
      <c r="C9" s="4" t="s">
        <v>225</v>
      </c>
      <c r="D9" s="4" t="s">
        <v>226</v>
      </c>
      <c r="E9" s="4" t="s">
        <v>47</v>
      </c>
      <c r="F9" s="4" t="s">
        <v>44</v>
      </c>
      <c r="G9" s="8">
        <v>2200</v>
      </c>
      <c r="H9" s="4" t="s">
        <v>227</v>
      </c>
      <c r="I9" s="4" t="s">
        <v>42</v>
      </c>
      <c r="J9" s="9">
        <v>46223</v>
      </c>
      <c r="K9" s="4" t="s">
        <v>41</v>
      </c>
      <c r="L9" s="4"/>
      <c r="M9" s="4" t="str">
        <f t="shared" si="0"/>
        <v>Scope Gap</v>
      </c>
    </row>
    <row r="10" spans="1:13" ht="28">
      <c r="A10" s="4" t="s">
        <v>228</v>
      </c>
      <c r="B10" s="4" t="s">
        <v>229</v>
      </c>
      <c r="C10" s="4" t="s">
        <v>230</v>
      </c>
      <c r="D10" s="4" t="s">
        <v>231</v>
      </c>
      <c r="E10" s="4" t="s">
        <v>39</v>
      </c>
      <c r="F10" s="4" t="s">
        <v>40</v>
      </c>
      <c r="G10" s="8">
        <v>0</v>
      </c>
      <c r="H10" s="4" t="s">
        <v>232</v>
      </c>
      <c r="I10" s="4" t="s">
        <v>50</v>
      </c>
      <c r="J10" s="9">
        <v>46223</v>
      </c>
      <c r="K10" s="4" t="s">
        <v>52</v>
      </c>
      <c r="L10" s="4"/>
      <c r="M10" s="4" t="str">
        <f t="shared" si="0"/>
        <v>OK</v>
      </c>
    </row>
    <row r="11" spans="1:13">
      <c r="A11" s="4"/>
      <c r="B11" s="4"/>
      <c r="C11" s="4"/>
      <c r="D11" s="4"/>
      <c r="E11" s="4"/>
      <c r="F11" s="4"/>
      <c r="G11" s="8"/>
      <c r="H11" s="4"/>
      <c r="I11" s="4"/>
      <c r="J11" s="9"/>
      <c r="K11" s="4"/>
      <c r="L11" s="4"/>
      <c r="M11" s="4" t="str">
        <f t="shared" si="0"/>
        <v/>
      </c>
    </row>
    <row r="12" spans="1:13">
      <c r="A12" s="4"/>
      <c r="B12" s="4"/>
      <c r="C12" s="4"/>
      <c r="D12" s="4"/>
      <c r="E12" s="4"/>
      <c r="F12" s="4"/>
      <c r="G12" s="8"/>
      <c r="H12" s="4"/>
      <c r="I12" s="4"/>
      <c r="J12" s="9"/>
      <c r="K12" s="4"/>
      <c r="L12" s="4"/>
      <c r="M12" s="4" t="str">
        <f t="shared" si="0"/>
        <v/>
      </c>
    </row>
    <row r="13" spans="1:13">
      <c r="A13" s="4"/>
      <c r="B13" s="4"/>
      <c r="C13" s="4"/>
      <c r="D13" s="4"/>
      <c r="E13" s="4"/>
      <c r="F13" s="4"/>
      <c r="G13" s="8"/>
      <c r="H13" s="4"/>
      <c r="I13" s="4"/>
      <c r="J13" s="9"/>
      <c r="K13" s="4"/>
      <c r="L13" s="4"/>
      <c r="M13" s="4" t="str">
        <f t="shared" si="0"/>
        <v/>
      </c>
    </row>
    <row r="14" spans="1:13">
      <c r="A14" s="4"/>
      <c r="B14" s="4"/>
      <c r="C14" s="4"/>
      <c r="D14" s="4"/>
      <c r="E14" s="4"/>
      <c r="F14" s="4"/>
      <c r="G14" s="8"/>
      <c r="H14" s="4"/>
      <c r="I14" s="4"/>
      <c r="J14" s="9"/>
      <c r="K14" s="4"/>
      <c r="L14" s="4"/>
      <c r="M14" s="4" t="str">
        <f t="shared" si="0"/>
        <v/>
      </c>
    </row>
    <row r="15" spans="1:13">
      <c r="A15" s="4"/>
      <c r="B15" s="4"/>
      <c r="C15" s="4"/>
      <c r="D15" s="4"/>
      <c r="E15" s="4"/>
      <c r="F15" s="4"/>
      <c r="G15" s="8"/>
      <c r="H15" s="4"/>
      <c r="I15" s="4"/>
      <c r="J15" s="9"/>
      <c r="K15" s="4"/>
      <c r="L15" s="4"/>
      <c r="M15" s="4" t="str">
        <f t="shared" si="0"/>
        <v/>
      </c>
    </row>
    <row r="16" spans="1:13">
      <c r="A16" s="4"/>
      <c r="B16" s="4"/>
      <c r="C16" s="4"/>
      <c r="D16" s="4"/>
      <c r="E16" s="4"/>
      <c r="F16" s="4"/>
      <c r="G16" s="8"/>
      <c r="H16" s="4"/>
      <c r="I16" s="4"/>
      <c r="J16" s="9"/>
      <c r="K16" s="4"/>
      <c r="L16" s="4"/>
      <c r="M16" s="4" t="str">
        <f t="shared" si="0"/>
        <v/>
      </c>
    </row>
    <row r="17" spans="1:13">
      <c r="A17" s="4"/>
      <c r="B17" s="4"/>
      <c r="C17" s="4"/>
      <c r="D17" s="4"/>
      <c r="E17" s="4"/>
      <c r="F17" s="4"/>
      <c r="G17" s="8"/>
      <c r="H17" s="4"/>
      <c r="I17" s="4"/>
      <c r="J17" s="9"/>
      <c r="K17" s="4"/>
      <c r="L17" s="4"/>
      <c r="M17" s="4" t="str">
        <f t="shared" si="0"/>
        <v/>
      </c>
    </row>
    <row r="18" spans="1:13">
      <c r="A18" s="4"/>
      <c r="B18" s="4"/>
      <c r="C18" s="4"/>
      <c r="D18" s="4"/>
      <c r="E18" s="4"/>
      <c r="F18" s="4"/>
      <c r="G18" s="8"/>
      <c r="H18" s="4"/>
      <c r="I18" s="4"/>
      <c r="J18" s="9"/>
      <c r="K18" s="4"/>
      <c r="L18" s="4"/>
      <c r="M18" s="4" t="str">
        <f t="shared" si="0"/>
        <v/>
      </c>
    </row>
    <row r="19" spans="1:13">
      <c r="A19" s="4"/>
      <c r="B19" s="4"/>
      <c r="C19" s="4"/>
      <c r="D19" s="4"/>
      <c r="E19" s="4"/>
      <c r="F19" s="4"/>
      <c r="G19" s="8"/>
      <c r="H19" s="4"/>
      <c r="I19" s="4"/>
      <c r="J19" s="9"/>
      <c r="K19" s="4"/>
      <c r="L19" s="4"/>
      <c r="M19" s="4" t="str">
        <f t="shared" si="0"/>
        <v/>
      </c>
    </row>
    <row r="20" spans="1:13">
      <c r="A20" s="4"/>
      <c r="B20" s="4"/>
      <c r="C20" s="4"/>
      <c r="D20" s="4"/>
      <c r="E20" s="4"/>
      <c r="F20" s="4"/>
      <c r="G20" s="8"/>
      <c r="H20" s="4"/>
      <c r="I20" s="4"/>
      <c r="J20" s="9"/>
      <c r="K20" s="4"/>
      <c r="L20" s="4"/>
      <c r="M20" s="4" t="str">
        <f t="shared" si="0"/>
        <v/>
      </c>
    </row>
    <row r="21" spans="1:13">
      <c r="A21" s="4"/>
      <c r="B21" s="4"/>
      <c r="C21" s="4"/>
      <c r="D21" s="4"/>
      <c r="E21" s="4"/>
      <c r="F21" s="4"/>
      <c r="G21" s="8"/>
      <c r="H21" s="4"/>
      <c r="I21" s="4"/>
      <c r="J21" s="9"/>
      <c r="K21" s="4"/>
      <c r="L21" s="4"/>
      <c r="M21" s="4" t="str">
        <f t="shared" si="0"/>
        <v/>
      </c>
    </row>
    <row r="22" spans="1:13">
      <c r="A22" s="4"/>
      <c r="B22" s="4"/>
      <c r="C22" s="4"/>
      <c r="D22" s="4"/>
      <c r="E22" s="4"/>
      <c r="F22" s="4"/>
      <c r="G22" s="8"/>
      <c r="H22" s="4"/>
      <c r="I22" s="4"/>
      <c r="J22" s="9"/>
      <c r="K22" s="4"/>
      <c r="L22" s="4"/>
      <c r="M22" s="4" t="str">
        <f t="shared" si="0"/>
        <v/>
      </c>
    </row>
    <row r="23" spans="1:13">
      <c r="A23" s="4"/>
      <c r="B23" s="4"/>
      <c r="C23" s="4"/>
      <c r="D23" s="4"/>
      <c r="E23" s="4"/>
      <c r="F23" s="4"/>
      <c r="G23" s="8"/>
      <c r="H23" s="4"/>
      <c r="I23" s="4"/>
      <c r="J23" s="9"/>
      <c r="K23" s="4"/>
      <c r="L23" s="4"/>
      <c r="M23" s="4" t="str">
        <f t="shared" si="0"/>
        <v/>
      </c>
    </row>
    <row r="24" spans="1:13">
      <c r="A24" s="4"/>
      <c r="B24" s="4"/>
      <c r="C24" s="4"/>
      <c r="D24" s="4"/>
      <c r="E24" s="4"/>
      <c r="F24" s="4"/>
      <c r="G24" s="8"/>
      <c r="H24" s="4"/>
      <c r="I24" s="4"/>
      <c r="J24" s="9"/>
      <c r="K24" s="4"/>
      <c r="L24" s="4"/>
      <c r="M24" s="4" t="str">
        <f t="shared" si="0"/>
        <v/>
      </c>
    </row>
    <row r="25" spans="1:13">
      <c r="A25" s="4"/>
      <c r="B25" s="4"/>
      <c r="C25" s="4"/>
      <c r="D25" s="4"/>
      <c r="E25" s="4"/>
      <c r="F25" s="4"/>
      <c r="G25" s="8"/>
      <c r="H25" s="4"/>
      <c r="I25" s="4"/>
      <c r="J25" s="9"/>
      <c r="K25" s="4"/>
      <c r="L25" s="4"/>
      <c r="M25" s="4" t="str">
        <f t="shared" si="0"/>
        <v/>
      </c>
    </row>
    <row r="26" spans="1:13">
      <c r="A26" s="4"/>
      <c r="B26" s="4"/>
      <c r="C26" s="4"/>
      <c r="D26" s="4"/>
      <c r="E26" s="4"/>
      <c r="F26" s="4"/>
      <c r="G26" s="8"/>
      <c r="H26" s="4"/>
      <c r="I26" s="4"/>
      <c r="J26" s="9"/>
      <c r="K26" s="4"/>
      <c r="L26" s="4"/>
      <c r="M26" s="4" t="str">
        <f t="shared" si="0"/>
        <v/>
      </c>
    </row>
    <row r="27" spans="1:13">
      <c r="A27" s="4"/>
      <c r="B27" s="4"/>
      <c r="C27" s="4"/>
      <c r="D27" s="4"/>
      <c r="E27" s="4"/>
      <c r="F27" s="4"/>
      <c r="G27" s="8"/>
      <c r="H27" s="4"/>
      <c r="I27" s="4"/>
      <c r="J27" s="9"/>
      <c r="K27" s="4"/>
      <c r="L27" s="4"/>
      <c r="M27" s="4" t="str">
        <f t="shared" si="0"/>
        <v/>
      </c>
    </row>
    <row r="28" spans="1:13">
      <c r="A28" s="4"/>
      <c r="B28" s="4"/>
      <c r="C28" s="4"/>
      <c r="D28" s="4"/>
      <c r="E28" s="4"/>
      <c r="F28" s="4"/>
      <c r="G28" s="8"/>
      <c r="H28" s="4"/>
      <c r="I28" s="4"/>
      <c r="J28" s="9"/>
      <c r="K28" s="4"/>
      <c r="L28" s="4"/>
      <c r="M28" s="4" t="str">
        <f t="shared" si="0"/>
        <v/>
      </c>
    </row>
    <row r="29" spans="1:13">
      <c r="A29" s="4"/>
      <c r="B29" s="4"/>
      <c r="C29" s="4"/>
      <c r="D29" s="4"/>
      <c r="E29" s="4"/>
      <c r="F29" s="4"/>
      <c r="G29" s="8"/>
      <c r="H29" s="4"/>
      <c r="I29" s="4"/>
      <c r="J29" s="9"/>
      <c r="K29" s="4"/>
      <c r="L29" s="4"/>
      <c r="M29" s="4" t="str">
        <f t="shared" si="0"/>
        <v/>
      </c>
    </row>
    <row r="30" spans="1:13">
      <c r="A30" s="4"/>
      <c r="B30" s="4"/>
      <c r="C30" s="4"/>
      <c r="D30" s="4"/>
      <c r="E30" s="4"/>
      <c r="F30" s="4"/>
      <c r="G30" s="8"/>
      <c r="H30" s="4"/>
      <c r="I30" s="4"/>
      <c r="J30" s="9"/>
      <c r="K30" s="4"/>
      <c r="L30" s="4"/>
      <c r="M30" s="4" t="str">
        <f t="shared" si="0"/>
        <v/>
      </c>
    </row>
    <row r="31" spans="1:13">
      <c r="A31" s="4"/>
      <c r="B31" s="4"/>
      <c r="C31" s="4"/>
      <c r="D31" s="4"/>
      <c r="E31" s="4"/>
      <c r="F31" s="4"/>
      <c r="G31" s="8"/>
      <c r="H31" s="4"/>
      <c r="I31" s="4"/>
      <c r="J31" s="9"/>
      <c r="K31" s="4"/>
      <c r="L31" s="4"/>
      <c r="M31" s="4" t="str">
        <f t="shared" si="0"/>
        <v/>
      </c>
    </row>
    <row r="32" spans="1:13">
      <c r="A32" s="4"/>
      <c r="B32" s="4"/>
      <c r="C32" s="4"/>
      <c r="D32" s="4"/>
      <c r="E32" s="4"/>
      <c r="F32" s="4"/>
      <c r="G32" s="8"/>
      <c r="H32" s="4"/>
      <c r="I32" s="4"/>
      <c r="J32" s="9"/>
      <c r="K32" s="4"/>
      <c r="L32" s="4"/>
      <c r="M32" s="4" t="str">
        <f t="shared" si="0"/>
        <v/>
      </c>
    </row>
    <row r="33" spans="1:13">
      <c r="A33" s="4"/>
      <c r="B33" s="4"/>
      <c r="C33" s="4"/>
      <c r="D33" s="4"/>
      <c r="E33" s="4"/>
      <c r="F33" s="4"/>
      <c r="G33" s="8"/>
      <c r="H33" s="4"/>
      <c r="I33" s="4"/>
      <c r="J33" s="9"/>
      <c r="K33" s="4"/>
      <c r="L33" s="4"/>
      <c r="M33" s="4" t="str">
        <f t="shared" si="0"/>
        <v/>
      </c>
    </row>
    <row r="34" spans="1:13">
      <c r="A34" s="4"/>
      <c r="B34" s="4"/>
      <c r="C34" s="4"/>
      <c r="D34" s="4"/>
      <c r="E34" s="4"/>
      <c r="F34" s="4"/>
      <c r="G34" s="8"/>
      <c r="H34" s="4"/>
      <c r="I34" s="4"/>
      <c r="J34" s="9"/>
      <c r="K34" s="4"/>
      <c r="L34" s="4"/>
      <c r="M34" s="4" t="str">
        <f t="shared" si="0"/>
        <v/>
      </c>
    </row>
    <row r="35" spans="1:13">
      <c r="A35" s="4"/>
      <c r="B35" s="4"/>
      <c r="C35" s="4"/>
      <c r="D35" s="4"/>
      <c r="E35" s="4"/>
      <c r="F35" s="4"/>
      <c r="G35" s="8"/>
      <c r="H35" s="4"/>
      <c r="I35" s="4"/>
      <c r="J35" s="9"/>
      <c r="K35" s="4"/>
      <c r="L35" s="4"/>
      <c r="M35" s="4" t="str">
        <f t="shared" si="0"/>
        <v/>
      </c>
    </row>
    <row r="36" spans="1:13">
      <c r="A36" s="4"/>
      <c r="B36" s="4"/>
      <c r="C36" s="4"/>
      <c r="D36" s="4"/>
      <c r="E36" s="4"/>
      <c r="F36" s="4"/>
      <c r="G36" s="8"/>
      <c r="H36" s="4"/>
      <c r="I36" s="4"/>
      <c r="J36" s="9"/>
      <c r="K36" s="4"/>
      <c r="L36" s="4"/>
      <c r="M36" s="4" t="str">
        <f t="shared" si="0"/>
        <v/>
      </c>
    </row>
    <row r="37" spans="1:13">
      <c r="A37" s="4"/>
      <c r="B37" s="4"/>
      <c r="C37" s="4"/>
      <c r="D37" s="4"/>
      <c r="E37" s="4"/>
      <c r="F37" s="4"/>
      <c r="G37" s="8"/>
      <c r="H37" s="4"/>
      <c r="I37" s="4"/>
      <c r="J37" s="9"/>
      <c r="K37" s="4"/>
      <c r="L37" s="4"/>
      <c r="M37" s="4" t="str">
        <f t="shared" ref="M37:M68" si="1">IF($A37="","",IF(OR($E37="No",$E37="Clarify"),"Scope Gap","OK"))</f>
        <v/>
      </c>
    </row>
    <row r="38" spans="1:13">
      <c r="A38" s="4"/>
      <c r="B38" s="4"/>
      <c r="C38" s="4"/>
      <c r="D38" s="4"/>
      <c r="E38" s="4"/>
      <c r="F38" s="4"/>
      <c r="G38" s="8"/>
      <c r="H38" s="4"/>
      <c r="I38" s="4"/>
      <c r="J38" s="9"/>
      <c r="K38" s="4"/>
      <c r="L38" s="4"/>
      <c r="M38" s="4" t="str">
        <f t="shared" si="1"/>
        <v/>
      </c>
    </row>
    <row r="39" spans="1:13">
      <c r="A39" s="4"/>
      <c r="B39" s="4"/>
      <c r="C39" s="4"/>
      <c r="D39" s="4"/>
      <c r="E39" s="4"/>
      <c r="F39" s="4"/>
      <c r="G39" s="8"/>
      <c r="H39" s="4"/>
      <c r="I39" s="4"/>
      <c r="J39" s="9"/>
      <c r="K39" s="4"/>
      <c r="L39" s="4"/>
      <c r="M39" s="4" t="str">
        <f t="shared" si="1"/>
        <v/>
      </c>
    </row>
    <row r="40" spans="1:13">
      <c r="A40" s="4"/>
      <c r="B40" s="4"/>
      <c r="C40" s="4"/>
      <c r="D40" s="4"/>
      <c r="E40" s="4"/>
      <c r="F40" s="4"/>
      <c r="G40" s="8"/>
      <c r="H40" s="4"/>
      <c r="I40" s="4"/>
      <c r="J40" s="9"/>
      <c r="K40" s="4"/>
      <c r="L40" s="4"/>
      <c r="M40" s="4" t="str">
        <f t="shared" si="1"/>
        <v/>
      </c>
    </row>
    <row r="41" spans="1:13">
      <c r="A41" s="4"/>
      <c r="B41" s="4"/>
      <c r="C41" s="4"/>
      <c r="D41" s="4"/>
      <c r="E41" s="4"/>
      <c r="F41" s="4"/>
      <c r="G41" s="8"/>
      <c r="H41" s="4"/>
      <c r="I41" s="4"/>
      <c r="J41" s="9"/>
      <c r="K41" s="4"/>
      <c r="L41" s="4"/>
      <c r="M41" s="4" t="str">
        <f t="shared" si="1"/>
        <v/>
      </c>
    </row>
    <row r="42" spans="1:13">
      <c r="A42" s="4"/>
      <c r="B42" s="4"/>
      <c r="C42" s="4"/>
      <c r="D42" s="4"/>
      <c r="E42" s="4"/>
      <c r="F42" s="4"/>
      <c r="G42" s="8"/>
      <c r="H42" s="4"/>
      <c r="I42" s="4"/>
      <c r="J42" s="9"/>
      <c r="K42" s="4"/>
      <c r="L42" s="4"/>
      <c r="M42" s="4" t="str">
        <f t="shared" si="1"/>
        <v/>
      </c>
    </row>
    <row r="43" spans="1:13">
      <c r="A43" s="4"/>
      <c r="B43" s="4"/>
      <c r="C43" s="4"/>
      <c r="D43" s="4"/>
      <c r="E43" s="4"/>
      <c r="F43" s="4"/>
      <c r="G43" s="8"/>
      <c r="H43" s="4"/>
      <c r="I43" s="4"/>
      <c r="J43" s="9"/>
      <c r="K43" s="4"/>
      <c r="L43" s="4"/>
      <c r="M43" s="4" t="str">
        <f t="shared" si="1"/>
        <v/>
      </c>
    </row>
    <row r="44" spans="1:13">
      <c r="A44" s="4"/>
      <c r="B44" s="4"/>
      <c r="C44" s="4"/>
      <c r="D44" s="4"/>
      <c r="E44" s="4"/>
      <c r="F44" s="4"/>
      <c r="G44" s="8"/>
      <c r="H44" s="4"/>
      <c r="I44" s="4"/>
      <c r="J44" s="9"/>
      <c r="K44" s="4"/>
      <c r="L44" s="4"/>
      <c r="M44" s="4" t="str">
        <f t="shared" si="1"/>
        <v/>
      </c>
    </row>
    <row r="45" spans="1:13">
      <c r="A45" s="4"/>
      <c r="B45" s="4"/>
      <c r="C45" s="4"/>
      <c r="D45" s="4"/>
      <c r="E45" s="4"/>
      <c r="F45" s="4"/>
      <c r="G45" s="8"/>
      <c r="H45" s="4"/>
      <c r="I45" s="4"/>
      <c r="J45" s="9"/>
      <c r="K45" s="4"/>
      <c r="L45" s="4"/>
      <c r="M45" s="4" t="str">
        <f t="shared" si="1"/>
        <v/>
      </c>
    </row>
    <row r="46" spans="1:13">
      <c r="A46" s="4"/>
      <c r="B46" s="4"/>
      <c r="C46" s="4"/>
      <c r="D46" s="4"/>
      <c r="E46" s="4"/>
      <c r="F46" s="4"/>
      <c r="G46" s="8"/>
      <c r="H46" s="4"/>
      <c r="I46" s="4"/>
      <c r="J46" s="9"/>
      <c r="K46" s="4"/>
      <c r="L46" s="4"/>
      <c r="M46" s="4" t="str">
        <f t="shared" si="1"/>
        <v/>
      </c>
    </row>
    <row r="47" spans="1:13">
      <c r="A47" s="4"/>
      <c r="B47" s="4"/>
      <c r="C47" s="4"/>
      <c r="D47" s="4"/>
      <c r="E47" s="4"/>
      <c r="F47" s="4"/>
      <c r="G47" s="8"/>
      <c r="H47" s="4"/>
      <c r="I47" s="4"/>
      <c r="J47" s="9"/>
      <c r="K47" s="4"/>
      <c r="L47" s="4"/>
      <c r="M47" s="4" t="str">
        <f t="shared" si="1"/>
        <v/>
      </c>
    </row>
    <row r="48" spans="1:13">
      <c r="A48" s="4"/>
      <c r="B48" s="4"/>
      <c r="C48" s="4"/>
      <c r="D48" s="4"/>
      <c r="E48" s="4"/>
      <c r="F48" s="4"/>
      <c r="G48" s="8"/>
      <c r="H48" s="4"/>
      <c r="I48" s="4"/>
      <c r="J48" s="9"/>
      <c r="K48" s="4"/>
      <c r="L48" s="4"/>
      <c r="M48" s="4" t="str">
        <f t="shared" si="1"/>
        <v/>
      </c>
    </row>
    <row r="49" spans="1:13">
      <c r="A49" s="4"/>
      <c r="B49" s="4"/>
      <c r="C49" s="4"/>
      <c r="D49" s="4"/>
      <c r="E49" s="4"/>
      <c r="F49" s="4"/>
      <c r="G49" s="8"/>
      <c r="H49" s="4"/>
      <c r="I49" s="4"/>
      <c r="J49" s="9"/>
      <c r="K49" s="4"/>
      <c r="L49" s="4"/>
      <c r="M49" s="4" t="str">
        <f t="shared" si="1"/>
        <v/>
      </c>
    </row>
    <row r="50" spans="1:13">
      <c r="A50" s="4"/>
      <c r="B50" s="4"/>
      <c r="C50" s="4"/>
      <c r="D50" s="4"/>
      <c r="E50" s="4"/>
      <c r="F50" s="4"/>
      <c r="G50" s="8"/>
      <c r="H50" s="4"/>
      <c r="I50" s="4"/>
      <c r="J50" s="9"/>
      <c r="K50" s="4"/>
      <c r="L50" s="4"/>
      <c r="M50" s="4" t="str">
        <f t="shared" si="1"/>
        <v/>
      </c>
    </row>
    <row r="51" spans="1:13">
      <c r="A51" s="4"/>
      <c r="B51" s="4"/>
      <c r="C51" s="4"/>
      <c r="D51" s="4"/>
      <c r="E51" s="4"/>
      <c r="F51" s="4"/>
      <c r="G51" s="8"/>
      <c r="H51" s="4"/>
      <c r="I51" s="4"/>
      <c r="J51" s="9"/>
      <c r="K51" s="4"/>
      <c r="L51" s="4"/>
      <c r="M51" s="4" t="str">
        <f t="shared" si="1"/>
        <v/>
      </c>
    </row>
    <row r="52" spans="1:13">
      <c r="A52" s="4"/>
      <c r="B52" s="4"/>
      <c r="C52" s="4"/>
      <c r="D52" s="4"/>
      <c r="E52" s="4"/>
      <c r="F52" s="4"/>
      <c r="G52" s="8"/>
      <c r="H52" s="4"/>
      <c r="I52" s="4"/>
      <c r="J52" s="9"/>
      <c r="K52" s="4"/>
      <c r="L52" s="4"/>
      <c r="M52" s="4" t="str">
        <f t="shared" si="1"/>
        <v/>
      </c>
    </row>
    <row r="53" spans="1:13">
      <c r="A53" s="4"/>
      <c r="B53" s="4"/>
      <c r="C53" s="4"/>
      <c r="D53" s="4"/>
      <c r="E53" s="4"/>
      <c r="F53" s="4"/>
      <c r="G53" s="8"/>
      <c r="H53" s="4"/>
      <c r="I53" s="4"/>
      <c r="J53" s="9"/>
      <c r="K53" s="4"/>
      <c r="L53" s="4"/>
      <c r="M53" s="4" t="str">
        <f t="shared" si="1"/>
        <v/>
      </c>
    </row>
    <row r="54" spans="1:13">
      <c r="A54" s="4"/>
      <c r="B54" s="4"/>
      <c r="C54" s="4"/>
      <c r="D54" s="4"/>
      <c r="E54" s="4"/>
      <c r="F54" s="4"/>
      <c r="G54" s="8"/>
      <c r="H54" s="4"/>
      <c r="I54" s="4"/>
      <c r="J54" s="9"/>
      <c r="K54" s="4"/>
      <c r="L54" s="4"/>
      <c r="M54" s="4" t="str">
        <f t="shared" si="1"/>
        <v/>
      </c>
    </row>
    <row r="55" spans="1:13">
      <c r="A55" s="4"/>
      <c r="B55" s="4"/>
      <c r="C55" s="4"/>
      <c r="D55" s="4"/>
      <c r="E55" s="4"/>
      <c r="F55" s="4"/>
      <c r="G55" s="8"/>
      <c r="H55" s="4"/>
      <c r="I55" s="4"/>
      <c r="J55" s="9"/>
      <c r="K55" s="4"/>
      <c r="L55" s="4"/>
      <c r="M55" s="4" t="str">
        <f t="shared" si="1"/>
        <v/>
      </c>
    </row>
    <row r="56" spans="1:13">
      <c r="A56" s="4"/>
      <c r="B56" s="4"/>
      <c r="C56" s="4"/>
      <c r="D56" s="4"/>
      <c r="E56" s="4"/>
      <c r="F56" s="4"/>
      <c r="G56" s="8"/>
      <c r="H56" s="4"/>
      <c r="I56" s="4"/>
      <c r="J56" s="9"/>
      <c r="K56" s="4"/>
      <c r="L56" s="4"/>
      <c r="M56" s="4" t="str">
        <f t="shared" si="1"/>
        <v/>
      </c>
    </row>
    <row r="57" spans="1:13">
      <c r="A57" s="4"/>
      <c r="B57" s="4"/>
      <c r="C57" s="4"/>
      <c r="D57" s="4"/>
      <c r="E57" s="4"/>
      <c r="F57" s="4"/>
      <c r="G57" s="8"/>
      <c r="H57" s="4"/>
      <c r="I57" s="4"/>
      <c r="J57" s="9"/>
      <c r="K57" s="4"/>
      <c r="L57" s="4"/>
      <c r="M57" s="4" t="str">
        <f t="shared" si="1"/>
        <v/>
      </c>
    </row>
    <row r="58" spans="1:13">
      <c r="A58" s="4"/>
      <c r="B58" s="4"/>
      <c r="C58" s="4"/>
      <c r="D58" s="4"/>
      <c r="E58" s="4"/>
      <c r="F58" s="4"/>
      <c r="G58" s="8"/>
      <c r="H58" s="4"/>
      <c r="I58" s="4"/>
      <c r="J58" s="9"/>
      <c r="K58" s="4"/>
      <c r="L58" s="4"/>
      <c r="M58" s="4" t="str">
        <f t="shared" si="1"/>
        <v/>
      </c>
    </row>
    <row r="59" spans="1:13">
      <c r="A59" s="4"/>
      <c r="B59" s="4"/>
      <c r="C59" s="4"/>
      <c r="D59" s="4"/>
      <c r="E59" s="4"/>
      <c r="F59" s="4"/>
      <c r="G59" s="8"/>
      <c r="H59" s="4"/>
      <c r="I59" s="4"/>
      <c r="J59" s="9"/>
      <c r="K59" s="4"/>
      <c r="L59" s="4"/>
      <c r="M59" s="4" t="str">
        <f t="shared" si="1"/>
        <v/>
      </c>
    </row>
    <row r="60" spans="1:13">
      <c r="A60" s="4"/>
      <c r="B60" s="4"/>
      <c r="C60" s="4"/>
      <c r="D60" s="4"/>
      <c r="E60" s="4"/>
      <c r="F60" s="4"/>
      <c r="G60" s="8"/>
      <c r="H60" s="4"/>
      <c r="I60" s="4"/>
      <c r="J60" s="9"/>
      <c r="K60" s="4"/>
      <c r="L60" s="4"/>
      <c r="M60" s="4" t="str">
        <f t="shared" si="1"/>
        <v/>
      </c>
    </row>
    <row r="61" spans="1:13">
      <c r="A61" s="4"/>
      <c r="B61" s="4"/>
      <c r="C61" s="4"/>
      <c r="D61" s="4"/>
      <c r="E61" s="4"/>
      <c r="F61" s="4"/>
      <c r="G61" s="8"/>
      <c r="H61" s="4"/>
      <c r="I61" s="4"/>
      <c r="J61" s="9"/>
      <c r="K61" s="4"/>
      <c r="L61" s="4"/>
      <c r="M61" s="4" t="str">
        <f t="shared" si="1"/>
        <v/>
      </c>
    </row>
    <row r="62" spans="1:13">
      <c r="A62" s="4"/>
      <c r="B62" s="4"/>
      <c r="C62" s="4"/>
      <c r="D62" s="4"/>
      <c r="E62" s="4"/>
      <c r="F62" s="4"/>
      <c r="G62" s="8"/>
      <c r="H62" s="4"/>
      <c r="I62" s="4"/>
      <c r="J62" s="9"/>
      <c r="K62" s="4"/>
      <c r="L62" s="4"/>
      <c r="M62" s="4" t="str">
        <f t="shared" si="1"/>
        <v/>
      </c>
    </row>
    <row r="63" spans="1:13">
      <c r="A63" s="4"/>
      <c r="B63" s="4"/>
      <c r="C63" s="4"/>
      <c r="D63" s="4"/>
      <c r="E63" s="4"/>
      <c r="F63" s="4"/>
      <c r="G63" s="8"/>
      <c r="H63" s="4"/>
      <c r="I63" s="4"/>
      <c r="J63" s="9"/>
      <c r="K63" s="4"/>
      <c r="L63" s="4"/>
      <c r="M63" s="4" t="str">
        <f t="shared" si="1"/>
        <v/>
      </c>
    </row>
    <row r="64" spans="1:13">
      <c r="A64" s="4"/>
      <c r="B64" s="4"/>
      <c r="C64" s="4"/>
      <c r="D64" s="4"/>
      <c r="E64" s="4"/>
      <c r="F64" s="4"/>
      <c r="G64" s="8"/>
      <c r="H64" s="4"/>
      <c r="I64" s="4"/>
      <c r="J64" s="9"/>
      <c r="K64" s="4"/>
      <c r="L64" s="4"/>
      <c r="M64" s="4" t="str">
        <f t="shared" si="1"/>
        <v/>
      </c>
    </row>
    <row r="65" spans="1:13">
      <c r="A65" s="4"/>
      <c r="B65" s="4"/>
      <c r="C65" s="4"/>
      <c r="D65" s="4"/>
      <c r="E65" s="4"/>
      <c r="F65" s="4"/>
      <c r="G65" s="8"/>
      <c r="H65" s="4"/>
      <c r="I65" s="4"/>
      <c r="J65" s="9"/>
      <c r="K65" s="4"/>
      <c r="L65" s="4"/>
      <c r="M65" s="4" t="str">
        <f t="shared" si="1"/>
        <v/>
      </c>
    </row>
    <row r="66" spans="1:13">
      <c r="A66" s="4"/>
      <c r="B66" s="4"/>
      <c r="C66" s="4"/>
      <c r="D66" s="4"/>
      <c r="E66" s="4"/>
      <c r="F66" s="4"/>
      <c r="G66" s="8"/>
      <c r="H66" s="4"/>
      <c r="I66" s="4"/>
      <c r="J66" s="9"/>
      <c r="K66" s="4"/>
      <c r="L66" s="4"/>
      <c r="M66" s="4" t="str">
        <f t="shared" si="1"/>
        <v/>
      </c>
    </row>
    <row r="67" spans="1:13">
      <c r="A67" s="4"/>
      <c r="B67" s="4"/>
      <c r="C67" s="4"/>
      <c r="D67" s="4"/>
      <c r="E67" s="4"/>
      <c r="F67" s="4"/>
      <c r="G67" s="8"/>
      <c r="H67" s="4"/>
      <c r="I67" s="4"/>
      <c r="J67" s="9"/>
      <c r="K67" s="4"/>
      <c r="L67" s="4"/>
      <c r="M67" s="4" t="str">
        <f t="shared" si="1"/>
        <v/>
      </c>
    </row>
    <row r="68" spans="1:13">
      <c r="A68" s="4"/>
      <c r="B68" s="4"/>
      <c r="C68" s="4"/>
      <c r="D68" s="4"/>
      <c r="E68" s="4"/>
      <c r="F68" s="4"/>
      <c r="G68" s="8"/>
      <c r="H68" s="4"/>
      <c r="I68" s="4"/>
      <c r="J68" s="9"/>
      <c r="K68" s="4"/>
      <c r="L68" s="4"/>
      <c r="M68" s="4" t="str">
        <f t="shared" si="1"/>
        <v/>
      </c>
    </row>
    <row r="69" spans="1:13">
      <c r="A69" s="4"/>
      <c r="B69" s="4"/>
      <c r="C69" s="4"/>
      <c r="D69" s="4"/>
      <c r="E69" s="4"/>
      <c r="F69" s="4"/>
      <c r="G69" s="8"/>
      <c r="H69" s="4"/>
      <c r="I69" s="4"/>
      <c r="J69" s="9"/>
      <c r="K69" s="4"/>
      <c r="L69" s="4"/>
      <c r="M69" s="4" t="str">
        <f t="shared" ref="M69:M76" si="2">IF($A69="","",IF(OR($E69="No",$E69="Clarify"),"Scope Gap","OK"))</f>
        <v/>
      </c>
    </row>
    <row r="70" spans="1:13">
      <c r="A70" s="4"/>
      <c r="B70" s="4"/>
      <c r="C70" s="4"/>
      <c r="D70" s="4"/>
      <c r="E70" s="4"/>
      <c r="F70" s="4"/>
      <c r="G70" s="8"/>
      <c r="H70" s="4"/>
      <c r="I70" s="4"/>
      <c r="J70" s="9"/>
      <c r="K70" s="4"/>
      <c r="L70" s="4"/>
      <c r="M70" s="4" t="str">
        <f t="shared" si="2"/>
        <v/>
      </c>
    </row>
    <row r="71" spans="1:13">
      <c r="A71" s="4"/>
      <c r="B71" s="4"/>
      <c r="C71" s="4"/>
      <c r="D71" s="4"/>
      <c r="E71" s="4"/>
      <c r="F71" s="4"/>
      <c r="G71" s="8"/>
      <c r="H71" s="4"/>
      <c r="I71" s="4"/>
      <c r="J71" s="9"/>
      <c r="K71" s="4"/>
      <c r="L71" s="4"/>
      <c r="M71" s="4" t="str">
        <f t="shared" si="2"/>
        <v/>
      </c>
    </row>
    <row r="72" spans="1:13">
      <c r="A72" s="4"/>
      <c r="B72" s="4"/>
      <c r="C72" s="4"/>
      <c r="D72" s="4"/>
      <c r="E72" s="4"/>
      <c r="F72" s="4"/>
      <c r="G72" s="8"/>
      <c r="H72" s="4"/>
      <c r="I72" s="4"/>
      <c r="J72" s="9"/>
      <c r="K72" s="4"/>
      <c r="L72" s="4"/>
      <c r="M72" s="4" t="str">
        <f t="shared" si="2"/>
        <v/>
      </c>
    </row>
    <row r="73" spans="1:13">
      <c r="A73" s="4"/>
      <c r="B73" s="4"/>
      <c r="C73" s="4"/>
      <c r="D73" s="4"/>
      <c r="E73" s="4"/>
      <c r="F73" s="4"/>
      <c r="G73" s="8"/>
      <c r="H73" s="4"/>
      <c r="I73" s="4"/>
      <c r="J73" s="9"/>
      <c r="K73" s="4"/>
      <c r="L73" s="4"/>
      <c r="M73" s="4" t="str">
        <f t="shared" si="2"/>
        <v/>
      </c>
    </row>
    <row r="74" spans="1:13">
      <c r="A74" s="4"/>
      <c r="B74" s="4"/>
      <c r="C74" s="4"/>
      <c r="D74" s="4"/>
      <c r="E74" s="4"/>
      <c r="F74" s="4"/>
      <c r="G74" s="8"/>
      <c r="H74" s="4"/>
      <c r="I74" s="4"/>
      <c r="J74" s="9"/>
      <c r="K74" s="4"/>
      <c r="L74" s="4"/>
      <c r="M74" s="4" t="str">
        <f t="shared" si="2"/>
        <v/>
      </c>
    </row>
    <row r="75" spans="1:13">
      <c r="A75" s="4"/>
      <c r="B75" s="4"/>
      <c r="C75" s="4"/>
      <c r="D75" s="4"/>
      <c r="E75" s="4"/>
      <c r="F75" s="4"/>
      <c r="G75" s="8"/>
      <c r="H75" s="4"/>
      <c r="I75" s="4"/>
      <c r="J75" s="9"/>
      <c r="K75" s="4"/>
      <c r="L75" s="4"/>
      <c r="M75" s="4" t="str">
        <f t="shared" si="2"/>
        <v/>
      </c>
    </row>
    <row r="76" spans="1:13">
      <c r="A76" s="4"/>
      <c r="B76" s="4"/>
      <c r="C76" s="4"/>
      <c r="D76" s="4"/>
      <c r="E76" s="4"/>
      <c r="F76" s="4"/>
      <c r="G76" s="8"/>
      <c r="H76" s="4"/>
      <c r="I76" s="4"/>
      <c r="J76" s="9"/>
      <c r="K76" s="4"/>
      <c r="L76" s="4"/>
      <c r="M76" s="4" t="str">
        <f t="shared" si="2"/>
        <v/>
      </c>
    </row>
  </sheetData>
  <mergeCells count="2">
    <mergeCell ref="A1:M1"/>
    <mergeCell ref="A2:M2"/>
  </mergeCells>
  <conditionalFormatting sqref="F5:F76">
    <cfRule type="expression" dxfId="1" priority="2">
      <formula>F5="High"</formula>
    </cfRule>
  </conditionalFormatting>
  <conditionalFormatting sqref="M5:M76">
    <cfRule type="expression" dxfId="0" priority="1">
      <formula>M5="Scope Gap"</formula>
    </cfRule>
  </conditionalFormatting>
  <dataValidations count="4">
    <dataValidation type="list" sqref="E5:E76" xr:uid="{00000000-0002-0000-0600-000000000000}">
      <formula1>"Yes,No,Clarify,N/A"</formula1>
    </dataValidation>
    <dataValidation type="list" sqref="F5:F76" xr:uid="{00000000-0002-0000-0600-000001000000}">
      <formula1>"Low,Medium,High"</formula1>
    </dataValidation>
    <dataValidation type="list" sqref="I5:I76" xr:uid="{00000000-0002-0000-0600-000002000000}">
      <formula1>"PM,Estimator,Site Supervisor,Builder,Client,Architect,Engineer"</formula1>
    </dataValidation>
    <dataValidation type="list" sqref="K5:K76" xr:uid="{00000000-0002-0000-0600-000003000000}">
      <formula1>"Open,Clarifying,Resolved,Closed"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 Here</vt:lpstr>
      <vt:lpstr>Lists</vt:lpstr>
      <vt:lpstr>Summary</vt:lpstr>
      <vt:lpstr>Concrete</vt:lpstr>
      <vt:lpstr>Framing</vt:lpstr>
      <vt:lpstr>Roofing</vt:lpstr>
      <vt:lpstr>Cladding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 Harvey</cp:lastModifiedBy>
  <dcterms:modified xsi:type="dcterms:W3CDTF">2026-06-22T08:51:24Z</dcterms:modified>
</cp:coreProperties>
</file>